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compe\pdf\form\28nendo\"/>
    </mc:Choice>
  </mc:AlternateContent>
  <bookViews>
    <workbookView xWindow="0" yWindow="0" windowWidth="28800" windowHeight="12300" tabRatio="759" activeTab="3"/>
  </bookViews>
  <sheets>
    <sheet name="【様式２】経費等内訳明細【記入例】 " sheetId="34" r:id="rId1"/>
    <sheet name="経費等内訳明細（ブランク）" sheetId="32" r:id="rId2"/>
    <sheet name="【様式３】実績報告書" sheetId="1" r:id="rId3"/>
    <sheet name="【様式３】実績報告書別紙" sheetId="31" r:id="rId4"/>
    <sheet name="【様式４】.設備備品費" sheetId="4" r:id="rId5"/>
    <sheet name="【様式４】消耗耗品" sheetId="5" r:id="rId6"/>
    <sheet name="【様式４】人件費" sheetId="26" r:id="rId7"/>
    <sheet name="【様式４】謝金" sheetId="17" r:id="rId8"/>
    <sheet name="【様式４】旅費" sheetId="7" r:id="rId9"/>
    <sheet name="【様式４】外注・再委託費" sheetId="33" r:id="rId10"/>
    <sheet name="【様式４】印刷製本費" sheetId="35" r:id="rId11"/>
    <sheet name="【様式４】会議費" sheetId="36" r:id="rId12"/>
    <sheet name="【様式４】通信運搬" sheetId="37" r:id="rId13"/>
    <sheet name="【様式４】光熱水料" sheetId="38" r:id="rId14"/>
    <sheet name="【様式４】その他" sheetId="39" r:id="rId15"/>
    <sheet name="【社内用様式1】額の確定通知" sheetId="28" r:id="rId16"/>
    <sheet name="【社内用　様式1別紙】" sheetId="29" r:id="rId17"/>
    <sheet name="旅費プルダウン用項目" sheetId="27" r:id="rId18"/>
  </sheets>
  <definedNames>
    <definedName name="_xlnm.Print_Area" localSheetId="16">'【社内用　様式1別紙】'!$A$1</definedName>
    <definedName name="_xlnm.Print_Area" localSheetId="15">【社内用様式1】額の確定通知!$A$1</definedName>
    <definedName name="_xlnm.Print_Area" localSheetId="0">'【様式２】経費等内訳明細【記入例】 '!$A$1:$M$47</definedName>
    <definedName name="_xlnm.Print_Area" localSheetId="2">【様式３】実績報告書!$A$1:$G$36</definedName>
    <definedName name="_xlnm.Print_Area" localSheetId="3">【様式３】実績報告書別紙!$A$1:$Y$51</definedName>
    <definedName name="_xlnm.Print_Area" localSheetId="4">【様式４】.設備備品費!$A$1:$K$12</definedName>
    <definedName name="_xlnm.Print_Area" localSheetId="14">【様式４】その他!$A$1:$K$11</definedName>
    <definedName name="_xlnm.Print_Area" localSheetId="10">【様式４】印刷製本費!$A$1:$K$11</definedName>
    <definedName name="_xlnm.Print_Area" localSheetId="11">【様式４】会議費!$A$1:$K$11</definedName>
    <definedName name="_xlnm.Print_Area" localSheetId="9">【様式４】外注・再委託費!$A$1:$K$11</definedName>
    <definedName name="_xlnm.Print_Area" localSheetId="13">【様式４】光熱水料!$A$1:$K$11</definedName>
    <definedName name="_xlnm.Print_Area" localSheetId="7">【様式４】謝金!$A$1:$H$14</definedName>
    <definedName name="_xlnm.Print_Area" localSheetId="5">【様式４】消耗耗品!$A$1:$K$11</definedName>
    <definedName name="_xlnm.Print_Area" localSheetId="6">【様式４】人件費!$A$1:$H$15</definedName>
    <definedName name="_xlnm.Print_Area" localSheetId="12">【様式４】通信運搬!$A$1:$K$11</definedName>
    <definedName name="_xlnm.Print_Area" localSheetId="8">【様式４】旅費!$A$1:$R$13</definedName>
    <definedName name="_xlnm.Print_Area" localSheetId="1">'経費等内訳明細（ブランク）'!$A$1:$M$47</definedName>
    <definedName name="_xlnm.Print_Area" localSheetId="17">旅費プルダウン用項目!$A$1</definedName>
    <definedName name="_xlnm.Print_Titles" localSheetId="4">【様式４】.設備備品費!$1:$4</definedName>
    <definedName name="_xlnm.Print_Titles" localSheetId="14">【様式４】その他!$1:$4</definedName>
    <definedName name="_xlnm.Print_Titles" localSheetId="10">【様式４】印刷製本費!$1:$4</definedName>
    <definedName name="_xlnm.Print_Titles" localSheetId="11">【様式４】会議費!$1:$4</definedName>
    <definedName name="_xlnm.Print_Titles" localSheetId="9">【様式４】外注・再委託費!$1:$4</definedName>
    <definedName name="_xlnm.Print_Titles" localSheetId="13">【様式４】光熱水料!$1:$4</definedName>
    <definedName name="_xlnm.Print_Titles" localSheetId="7">【様式４】謝金!$4:$4</definedName>
    <definedName name="_xlnm.Print_Titles" localSheetId="5">【様式４】消耗耗品!$1:$4</definedName>
    <definedName name="_xlnm.Print_Titles" localSheetId="6">【様式４】人件費!$4:$4</definedName>
    <definedName name="_xlnm.Print_Titles" localSheetId="12">【様式４】通信運搬!$1:$4</definedName>
    <definedName name="_xlnm.Print_Titles" localSheetId="8">【様式４】旅費!$1:$5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7" l="1"/>
  <c r="J8" i="7" l="1"/>
  <c r="I42" i="31" l="1"/>
  <c r="H45" i="32"/>
  <c r="H45" i="34"/>
  <c r="I40" i="31"/>
  <c r="I22" i="31" l="1"/>
  <c r="I14" i="31"/>
  <c r="I8" i="31"/>
  <c r="H16" i="34" l="1"/>
  <c r="M48" i="34" s="1"/>
  <c r="M48" i="32"/>
  <c r="H39" i="34"/>
  <c r="H41" i="34" l="1"/>
  <c r="H43" i="32"/>
  <c r="H25" i="32" l="1"/>
  <c r="H39" i="32"/>
  <c r="H16" i="32"/>
  <c r="H10" i="32"/>
  <c r="H25" i="34"/>
  <c r="H10" i="34"/>
  <c r="H41" i="32" l="1"/>
  <c r="H43" i="34"/>
  <c r="J6" i="7"/>
  <c r="I45" i="31" l="1"/>
  <c r="V16" i="31"/>
  <c r="V34" i="31"/>
  <c r="E10" i="38"/>
  <c r="M32" i="31" s="1"/>
  <c r="V32" i="31"/>
  <c r="V30" i="31"/>
  <c r="E10" i="36"/>
  <c r="M28" i="31" s="1"/>
  <c r="V28" i="31"/>
  <c r="V26" i="31"/>
  <c r="E10" i="33"/>
  <c r="M24" i="31" s="1"/>
  <c r="E10" i="39"/>
  <c r="M34" i="31" s="1"/>
  <c r="E10" i="37"/>
  <c r="M30" i="31" s="1"/>
  <c r="E10" i="35"/>
  <c r="M26" i="31" s="1"/>
  <c r="V20" i="31"/>
  <c r="V10" i="31" l="1"/>
  <c r="V12" i="31"/>
  <c r="D9" i="26" l="1"/>
  <c r="M16" i="31" s="1"/>
  <c r="E10" i="5"/>
  <c r="M12" i="31" s="1"/>
  <c r="E11" i="4"/>
  <c r="M10" i="31" s="1"/>
  <c r="J22" i="28" l="1"/>
  <c r="C22" i="28"/>
  <c r="J21" i="28"/>
  <c r="C21" i="28"/>
  <c r="E5" i="31"/>
  <c r="V18" i="31"/>
  <c r="A7" i="29" l="1"/>
  <c r="A8" i="29"/>
  <c r="C19" i="1" l="1"/>
  <c r="B7" i="28" s="1"/>
  <c r="V24" i="31"/>
  <c r="V37" i="31" s="1"/>
  <c r="M36" i="31" s="1"/>
  <c r="M22" i="31" s="1"/>
  <c r="M8" i="31" l="1"/>
  <c r="A18" i="29" l="1"/>
  <c r="C15" i="29"/>
  <c r="A13" i="29"/>
  <c r="C14" i="29"/>
  <c r="C10" i="28"/>
  <c r="K7" i="28"/>
  <c r="E4" i="31"/>
  <c r="C16" i="28" l="1"/>
  <c r="C17" i="28" l="1"/>
  <c r="J17" i="28"/>
  <c r="J16" i="28" l="1"/>
  <c r="D8" i="17"/>
  <c r="M18" i="31" s="1"/>
  <c r="M14" i="31" s="1"/>
  <c r="X7" i="7" l="1"/>
  <c r="X6" i="7"/>
  <c r="M20" i="31" l="1"/>
  <c r="U39" i="31" s="1"/>
  <c r="M38" i="31" s="1"/>
  <c r="M40" i="31" s="1"/>
  <c r="M42" i="31" l="1"/>
  <c r="J18" i="28" s="1"/>
  <c r="C18" i="28"/>
  <c r="J20" i="28" s="1"/>
  <c r="B22" i="29"/>
  <c r="F22" i="29" l="1"/>
</calcChain>
</file>

<file path=xl/comments1.xml><?xml version="1.0" encoding="utf-8"?>
<comments xmlns="http://schemas.openxmlformats.org/spreadsheetml/2006/main">
  <authors>
    <author>各自設定して下さい</author>
  </authors>
  <commentList>
    <comment ref="K5" authorId="0" shapeId="0">
      <text>
        <r>
          <rPr>
            <sz val="9"/>
            <color indexed="81"/>
            <rFont val="ＭＳ Ｐゴシック"/>
            <family val="3"/>
            <charset val="128"/>
          </rPr>
          <t>支出を証する書類の右上に本番号を記載して下さい。</t>
        </r>
      </text>
    </comment>
    <comment ref="J6"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0.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1.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2.xml><?xml version="1.0" encoding="utf-8"?>
<comments xmlns="http://schemas.openxmlformats.org/spreadsheetml/2006/main">
  <authors>
    <author>栗田　宏美</author>
    <author>各自設定して下さい</author>
  </authors>
  <commentList>
    <comment ref="B5" authorId="0" shapeId="0">
      <text>
        <r>
          <rPr>
            <sz val="9"/>
            <color indexed="81"/>
            <rFont val="ＭＳ Ｐゴシック"/>
            <family val="3"/>
            <charset val="128"/>
          </rPr>
          <t xml:space="preserve">1件で複数の物品を調達した場合でも「一式」「○○他」とせず一品目毎に記入して下さい。
</t>
        </r>
      </text>
    </comment>
    <comment ref="J7" authorId="1" shapeId="0">
      <text>
        <r>
          <rPr>
            <b/>
            <sz val="9"/>
            <color indexed="81"/>
            <rFont val="ＭＳ Ｐゴシック"/>
            <family val="3"/>
            <charset val="128"/>
          </rPr>
          <t>パソコンとハードディスクなど、通常一緒に（一式として、組み合わせて）使うものを、単体で（組合わせずに、もしくは本契約での調達品意外と一緒に組み合わせて）使う場合は、【単位で使用】と記載。
一式として（組み合わせて）使用する場合は、①と②と一式使用と記載。→　一式の合計金額が１０万円を超える場合は、設備備品費に計上。</t>
        </r>
      </text>
    </comment>
    <comment ref="J9" authorId="1"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3.xml><?xml version="1.0" encoding="utf-8"?>
<comments xmlns="http://schemas.openxmlformats.org/spreadsheetml/2006/main">
  <authors>
    <author>各自設定して下さい</author>
  </authors>
  <commentList>
    <comment ref="G4" authorId="0" shapeId="0">
      <text>
        <r>
          <rPr>
            <b/>
            <sz val="9"/>
            <color indexed="81"/>
            <rFont val="ＭＳ Ｐゴシック"/>
            <family val="3"/>
            <charset val="128"/>
          </rPr>
          <t>不課税のものは不可税、と明記</t>
        </r>
      </text>
    </comment>
    <comment ref="D9" authorId="0" shapeId="0">
      <text>
        <r>
          <rPr>
            <b/>
            <sz val="9"/>
            <color indexed="81"/>
            <rFont val="ＭＳ Ｐゴシック"/>
            <family val="3"/>
            <charset val="128"/>
          </rPr>
          <t>実績報告書にリンクが飛びます。</t>
        </r>
      </text>
    </comment>
    <comment ref="G10" authorId="0" shapeId="0">
      <text>
        <r>
          <rPr>
            <b/>
            <sz val="9"/>
            <color indexed="81"/>
            <rFont val="ＭＳ Ｐゴシック"/>
            <family val="3"/>
            <charset val="128"/>
          </rPr>
          <t>実績報告書にリンクが飛びます。</t>
        </r>
      </text>
    </comment>
  </commentList>
</comments>
</file>

<file path=xl/comments4.xml><?xml version="1.0" encoding="utf-8"?>
<comments xmlns="http://schemas.openxmlformats.org/spreadsheetml/2006/main">
  <authors>
    <author>各自設定して下さい</author>
  </authors>
  <commentList>
    <comment ref="G6" authorId="0" shapeId="0">
      <text>
        <r>
          <rPr>
            <b/>
            <sz val="9"/>
            <color indexed="81"/>
            <rFont val="ＭＳ Ｐゴシック"/>
            <family val="3"/>
            <charset val="128"/>
          </rPr>
          <t xml:space="preserve">非・不課の場合は非（不）課税と記載。
その場合、単価、金額は税抜金額を記載する。
</t>
        </r>
      </text>
    </comment>
    <comment ref="D8" authorId="0" shapeId="0">
      <text>
        <r>
          <rPr>
            <b/>
            <sz val="9"/>
            <color indexed="81"/>
            <rFont val="ＭＳ Ｐゴシック"/>
            <family val="3"/>
            <charset val="128"/>
          </rPr>
          <t>実績報告書にリンクが飛びます。</t>
        </r>
      </text>
    </comment>
    <comment ref="G9" authorId="0" shapeId="0">
      <text>
        <r>
          <rPr>
            <b/>
            <sz val="9"/>
            <color indexed="81"/>
            <rFont val="ＭＳ Ｐゴシック"/>
            <family val="3"/>
            <charset val="128"/>
          </rPr>
          <t>実績報告書にリンクが飛びます。</t>
        </r>
      </text>
    </comment>
  </commentList>
</comments>
</file>

<file path=xl/comments5.xml><?xml version="1.0" encoding="utf-8"?>
<comments xmlns="http://schemas.openxmlformats.org/spreadsheetml/2006/main">
  <authors>
    <author>各自設定して下さい</author>
  </authors>
  <commentList>
    <comment ref="J8" authorId="0" shapeId="0">
      <text>
        <r>
          <rPr>
            <b/>
            <sz val="9"/>
            <color indexed="81"/>
            <rFont val="ＭＳ Ｐゴシック"/>
            <family val="3"/>
            <charset val="128"/>
          </rPr>
          <t>実績報告書にリンクが飛びます。</t>
        </r>
      </text>
    </comment>
    <comment ref="Q9" authorId="0" shapeId="0">
      <text>
        <r>
          <rPr>
            <b/>
            <sz val="9"/>
            <color indexed="81"/>
            <rFont val="ＭＳ Ｐゴシック"/>
            <family val="3"/>
            <charset val="128"/>
          </rPr>
          <t>実績報告書にリンクが飛びます。</t>
        </r>
      </text>
    </comment>
  </commentList>
</comments>
</file>

<file path=xl/comments6.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7.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8.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9.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sharedStrings.xml><?xml version="1.0" encoding="utf-8"?>
<sst xmlns="http://schemas.openxmlformats.org/spreadsheetml/2006/main" count="687" uniqueCount="316">
  <si>
    <t>住所</t>
    <rPh sb="0" eb="2">
      <t>ジュウショ</t>
    </rPh>
    <phoneticPr fontId="1"/>
  </si>
  <si>
    <t>記</t>
    <rPh sb="0" eb="1">
      <t>キ</t>
    </rPh>
    <phoneticPr fontId="1"/>
  </si>
  <si>
    <t>実　績　報　告　書</t>
    <rPh sb="0" eb="1">
      <t>ミ</t>
    </rPh>
    <rPh sb="2" eb="3">
      <t>イサオ</t>
    </rPh>
    <rPh sb="4" eb="5">
      <t>ホウ</t>
    </rPh>
    <rPh sb="6" eb="7">
      <t>コク</t>
    </rPh>
    <rPh sb="8" eb="9">
      <t>ショ</t>
    </rPh>
    <phoneticPr fontId="1"/>
  </si>
  <si>
    <t>備考</t>
    <rPh sb="0" eb="2">
      <t>ビコウ</t>
    </rPh>
    <phoneticPr fontId="1"/>
  </si>
  <si>
    <t>印　　</t>
    <rPh sb="0" eb="1">
      <t>イン</t>
    </rPh>
    <phoneticPr fontId="1"/>
  </si>
  <si>
    <t>数量</t>
    <phoneticPr fontId="9"/>
  </si>
  <si>
    <t>金額
(税込)</t>
    <rPh sb="4" eb="6">
      <t>ゼイコミ</t>
    </rPh>
    <phoneticPr fontId="9"/>
  </si>
  <si>
    <t>発注
年月日</t>
    <phoneticPr fontId="9"/>
  </si>
  <si>
    <t>引取
年月日</t>
    <phoneticPr fontId="9"/>
  </si>
  <si>
    <t>支払
年月日</t>
    <phoneticPr fontId="9"/>
  </si>
  <si>
    <t>取引
相手先</t>
    <phoneticPr fontId="9"/>
  </si>
  <si>
    <t>○×産業㈱</t>
    <rPh sb="2" eb="4">
      <t>サンギョウ</t>
    </rPh>
    <phoneticPr fontId="9"/>
  </si>
  <si>
    <t>件名</t>
    <rPh sb="0" eb="2">
      <t>ケンメイ</t>
    </rPh>
    <phoneticPr fontId="9"/>
  </si>
  <si>
    <t>数量</t>
    <rPh sb="0" eb="2">
      <t>スウリョウ</t>
    </rPh>
    <phoneticPr fontId="9"/>
  </si>
  <si>
    <t>金額（税込）</t>
    <rPh sb="0" eb="2">
      <t>キンガク</t>
    </rPh>
    <rPh sb="3" eb="5">
      <t>ゼイコミ</t>
    </rPh>
    <phoneticPr fontId="9"/>
  </si>
  <si>
    <t>発注年月日</t>
    <rPh sb="0" eb="2">
      <t>ハッチュウ</t>
    </rPh>
    <rPh sb="2" eb="5">
      <t>ネンガッピ</t>
    </rPh>
    <phoneticPr fontId="9"/>
  </si>
  <si>
    <t>引取年月日</t>
    <rPh sb="0" eb="2">
      <t>ヒキトリ</t>
    </rPh>
    <rPh sb="2" eb="5">
      <t>ネンガッピ</t>
    </rPh>
    <phoneticPr fontId="9"/>
  </si>
  <si>
    <t>支払年月日</t>
    <rPh sb="0" eb="2">
      <t>シハライ</t>
    </rPh>
    <rPh sb="2" eb="3">
      <t>ネン</t>
    </rPh>
    <rPh sb="3" eb="5">
      <t>ガッピ</t>
    </rPh>
    <phoneticPr fontId="9"/>
  </si>
  <si>
    <t>取引相手先</t>
    <rPh sb="0" eb="2">
      <t>トリヒキ</t>
    </rPh>
    <rPh sb="2" eb="4">
      <t>アイテ</t>
    </rPh>
    <rPh sb="4" eb="5">
      <t>サキ</t>
    </rPh>
    <phoneticPr fontId="9"/>
  </si>
  <si>
    <t>(株)△△テック</t>
    <rPh sb="0" eb="3">
      <t>カブ</t>
    </rPh>
    <phoneticPr fontId="1"/>
  </si>
  <si>
    <t>氏名</t>
  </si>
  <si>
    <t>支払内容</t>
    <rPh sb="0" eb="2">
      <t>シハラ</t>
    </rPh>
    <rPh sb="2" eb="4">
      <t>ナイヨウ</t>
    </rPh>
    <phoneticPr fontId="9"/>
  </si>
  <si>
    <t>左の金額の対象期間</t>
  </si>
  <si>
    <t>支払年月日</t>
  </si>
  <si>
    <t>給与</t>
    <rPh sb="0" eb="2">
      <t>キュウヨ</t>
    </rPh>
    <phoneticPr fontId="9"/>
  </si>
  <si>
    <t xml:space="preserve"> </t>
  </si>
  <si>
    <t>計</t>
  </si>
  <si>
    <r>
      <t>※：賃金、法定福利費</t>
    </r>
    <r>
      <rPr>
        <sz val="11"/>
        <rFont val="ＭＳ Ｐゴシック"/>
        <family val="3"/>
        <charset val="128"/>
      </rPr>
      <t>（社会保険料等）、通勤手当　等、支払内容を月ごとに記入</t>
    </r>
    <rPh sb="2" eb="4">
      <t>チンギン</t>
    </rPh>
    <rPh sb="5" eb="7">
      <t>ホウテイ</t>
    </rPh>
    <rPh sb="7" eb="9">
      <t>フクリ</t>
    </rPh>
    <rPh sb="9" eb="10">
      <t>ヒ</t>
    </rPh>
    <rPh sb="11" eb="13">
      <t>シャカイ</t>
    </rPh>
    <rPh sb="13" eb="16">
      <t>ホケンリョウ</t>
    </rPh>
    <rPh sb="16" eb="17">
      <t>トウ</t>
    </rPh>
    <rPh sb="19" eb="21">
      <t>ツウキン</t>
    </rPh>
    <rPh sb="21" eb="23">
      <t>テアテ</t>
    </rPh>
    <rPh sb="24" eb="25">
      <t>トウ</t>
    </rPh>
    <rPh sb="26" eb="28">
      <t>シハラ</t>
    </rPh>
    <rPh sb="28" eb="30">
      <t>ナイヨウ</t>
    </rPh>
    <rPh sb="31" eb="32">
      <t>ツキ</t>
    </rPh>
    <rPh sb="35" eb="37">
      <t>キニュウ</t>
    </rPh>
    <phoneticPr fontId="9"/>
  </si>
  <si>
    <t>氏名</t>
    <phoneticPr fontId="9"/>
  </si>
  <si>
    <t>用務</t>
    <phoneticPr fontId="9"/>
  </si>
  <si>
    <t>出張年月日</t>
    <phoneticPr fontId="9"/>
  </si>
  <si>
    <t>支払
年月日</t>
    <phoneticPr fontId="9"/>
  </si>
  <si>
    <t>出発日</t>
    <phoneticPr fontId="9"/>
  </si>
  <si>
    <t>帰着日</t>
    <phoneticPr fontId="9"/>
  </si>
  <si>
    <t>日当（国内分）</t>
    <rPh sb="0" eb="2">
      <t>ニットウ</t>
    </rPh>
    <rPh sb="3" eb="5">
      <t>コクナイ</t>
    </rPh>
    <rPh sb="5" eb="6">
      <t>ブン</t>
    </rPh>
    <phoneticPr fontId="9"/>
  </si>
  <si>
    <t>宿泊費（国内分）</t>
    <rPh sb="0" eb="3">
      <t>シュクハクヒ</t>
    </rPh>
    <rPh sb="4" eb="6">
      <t>コクナイ</t>
    </rPh>
    <rPh sb="6" eb="7">
      <t>ブン</t>
    </rPh>
    <phoneticPr fontId="9"/>
  </si>
  <si>
    <t>国内交通費</t>
    <rPh sb="0" eb="2">
      <t>コクナイ</t>
    </rPh>
    <rPh sb="2" eb="5">
      <t>コウツウヒ</t>
    </rPh>
    <phoneticPr fontId="9"/>
  </si>
  <si>
    <t>氏名</t>
    <rPh sb="0" eb="2">
      <t>シメイ</t>
    </rPh>
    <phoneticPr fontId="9"/>
  </si>
  <si>
    <t>品名</t>
    <phoneticPr fontId="1"/>
  </si>
  <si>
    <t>【例】○○○○(本体、付属品）</t>
    <phoneticPr fontId="1"/>
  </si>
  <si>
    <t>通勤手当</t>
    <rPh sb="0" eb="2">
      <t>ツウキン</t>
    </rPh>
    <rPh sb="2" eb="4">
      <t>テアテ</t>
    </rPh>
    <phoneticPr fontId="1"/>
  </si>
  <si>
    <t>【例】○　△□</t>
    <rPh sb="1" eb="2">
      <t>レイ</t>
    </rPh>
    <phoneticPr fontId="9"/>
  </si>
  <si>
    <t>金額
（税込）</t>
    <rPh sb="0" eb="2">
      <t>キンガク</t>
    </rPh>
    <rPh sb="4" eb="6">
      <t>ゼイコミ</t>
    </rPh>
    <phoneticPr fontId="9"/>
  </si>
  <si>
    <t>支払
年月日</t>
    <rPh sb="0" eb="2">
      <t>シハライ</t>
    </rPh>
    <rPh sb="3" eb="4">
      <t>ネン</t>
    </rPh>
    <rPh sb="4" eb="6">
      <t>ガッピ</t>
    </rPh>
    <phoneticPr fontId="9"/>
  </si>
  <si>
    <t>単価（税込）</t>
    <rPh sb="0" eb="2">
      <t>タンカ</t>
    </rPh>
    <rPh sb="3" eb="5">
      <t>ゼイコミ</t>
    </rPh>
    <phoneticPr fontId="9"/>
  </si>
  <si>
    <t>国内航空券代</t>
    <rPh sb="0" eb="2">
      <t>コクナイ</t>
    </rPh>
    <rPh sb="2" eb="5">
      <t>コウクウケン</t>
    </rPh>
    <rPh sb="5" eb="6">
      <t>ダイ</t>
    </rPh>
    <phoneticPr fontId="1"/>
  </si>
  <si>
    <t>国内空港使用料</t>
    <rPh sb="0" eb="2">
      <t>コクナイ</t>
    </rPh>
    <rPh sb="2" eb="4">
      <t>クウコウ</t>
    </rPh>
    <rPh sb="4" eb="7">
      <t>シヨウリョウ</t>
    </rPh>
    <phoneticPr fontId="1"/>
  </si>
  <si>
    <t>国内旅客保安サービス料</t>
    <rPh sb="0" eb="2">
      <t>コクナイ</t>
    </rPh>
    <rPh sb="2" eb="4">
      <t>リョカク</t>
    </rPh>
    <rPh sb="4" eb="6">
      <t>ホアン</t>
    </rPh>
    <rPh sb="10" eb="11">
      <t>リョウ</t>
    </rPh>
    <phoneticPr fontId="1"/>
  </si>
  <si>
    <t>手数料</t>
    <rPh sb="0" eb="3">
      <t>テスウリョウ</t>
    </rPh>
    <phoneticPr fontId="1"/>
  </si>
  <si>
    <t>計</t>
    <phoneticPr fontId="1"/>
  </si>
  <si>
    <t>4</t>
    <phoneticPr fontId="1"/>
  </si>
  <si>
    <t>用務等</t>
    <rPh sb="0" eb="2">
      <t>ヨウム</t>
    </rPh>
    <rPh sb="2" eb="3">
      <t>トウ</t>
    </rPh>
    <phoneticPr fontId="9"/>
  </si>
  <si>
    <t>実施日または期間</t>
    <rPh sb="0" eb="3">
      <t>ジッシビ</t>
    </rPh>
    <rPh sb="6" eb="8">
      <t>キカン</t>
    </rPh>
    <phoneticPr fontId="9"/>
  </si>
  <si>
    <t>計</t>
    <rPh sb="0" eb="1">
      <t>ケイ</t>
    </rPh>
    <phoneticPr fontId="1"/>
  </si>
  <si>
    <t>2014/7/1
～2014/7/31</t>
    <phoneticPr fontId="9"/>
  </si>
  <si>
    <t>【不課税】
日当（海外分）</t>
    <rPh sb="1" eb="2">
      <t>フ</t>
    </rPh>
    <rPh sb="2" eb="4">
      <t>カゼイ</t>
    </rPh>
    <rPh sb="6" eb="8">
      <t>ニットウ</t>
    </rPh>
    <rPh sb="9" eb="11">
      <t>カイガイ</t>
    </rPh>
    <rPh sb="11" eb="12">
      <t>ブン</t>
    </rPh>
    <phoneticPr fontId="9"/>
  </si>
  <si>
    <t>【不課税】
宿泊費（海外分）</t>
    <rPh sb="6" eb="9">
      <t>シュクハクヒ</t>
    </rPh>
    <phoneticPr fontId="9"/>
  </si>
  <si>
    <t>【免税】
海外航空券代</t>
    <rPh sb="1" eb="3">
      <t>メンゼイ</t>
    </rPh>
    <rPh sb="5" eb="7">
      <t>カイガイ</t>
    </rPh>
    <rPh sb="7" eb="10">
      <t>コウクウケン</t>
    </rPh>
    <rPh sb="10" eb="11">
      <t>ダイ</t>
    </rPh>
    <phoneticPr fontId="9"/>
  </si>
  <si>
    <t>その他</t>
    <rPh sb="2" eb="3">
      <t>タ</t>
    </rPh>
    <phoneticPr fontId="1"/>
  </si>
  <si>
    <t>社会保険料</t>
    <rPh sb="0" eb="2">
      <t>シャカイ</t>
    </rPh>
    <rPh sb="2" eb="5">
      <t>ホケンリョウ</t>
    </rPh>
    <phoneticPr fontId="1"/>
  </si>
  <si>
    <t>労働保険料</t>
    <rPh sb="0" eb="2">
      <t>ロウドウ</t>
    </rPh>
    <rPh sb="2" eb="5">
      <t>ホケンリョウ</t>
    </rPh>
    <phoneticPr fontId="1"/>
  </si>
  <si>
    <t>【不課税】
海外空港使用料</t>
    <rPh sb="1" eb="2">
      <t>フ</t>
    </rPh>
    <rPh sb="2" eb="4">
      <t>カゼイ</t>
    </rPh>
    <rPh sb="6" eb="8">
      <t>カイガイ</t>
    </rPh>
    <rPh sb="8" eb="10">
      <t>クウコウ</t>
    </rPh>
    <rPh sb="10" eb="13">
      <t>シヨウリョウ</t>
    </rPh>
    <phoneticPr fontId="9"/>
  </si>
  <si>
    <t>【不課税】
海外交通費等</t>
    <rPh sb="1" eb="2">
      <t>フ</t>
    </rPh>
    <rPh sb="2" eb="4">
      <t>カゼイ</t>
    </rPh>
    <phoneticPr fontId="1"/>
  </si>
  <si>
    <t>【不課税】
航空保険料</t>
    <rPh sb="6" eb="8">
      <t>コウクウ</t>
    </rPh>
    <rPh sb="8" eb="11">
      <t>ホケンリョウ</t>
    </rPh>
    <phoneticPr fontId="9"/>
  </si>
  <si>
    <t>【不課税】
ビザ</t>
    <phoneticPr fontId="9"/>
  </si>
  <si>
    <t>旅費プルダウン用項目</t>
    <rPh sb="0" eb="2">
      <t>リョヒ</t>
    </rPh>
    <rPh sb="7" eb="8">
      <t>ヨウ</t>
    </rPh>
    <rPh sb="8" eb="10">
      <t>コウモク</t>
    </rPh>
    <phoneticPr fontId="1"/>
  </si>
  <si>
    <t>備考</t>
    <rPh sb="0" eb="2">
      <t>ビコウ</t>
    </rPh>
    <phoneticPr fontId="1"/>
  </si>
  <si>
    <t>帳票番号</t>
    <rPh sb="0" eb="2">
      <t>チョウヒョウ</t>
    </rPh>
    <rPh sb="2" eb="4">
      <t>バンゴウ</t>
    </rPh>
    <phoneticPr fontId="1"/>
  </si>
  <si>
    <t>帳票
番号</t>
    <rPh sb="0" eb="2">
      <t>チョウヒョウ</t>
    </rPh>
    <rPh sb="3" eb="5">
      <t>バンゴウ</t>
    </rPh>
    <phoneticPr fontId="1"/>
  </si>
  <si>
    <t>帳票番号</t>
    <rPh sb="0" eb="2">
      <t>チョウヒョウ</t>
    </rPh>
    <rPh sb="2" eb="4">
      <t>バンゴウ</t>
    </rPh>
    <phoneticPr fontId="9"/>
  </si>
  <si>
    <t>装置用フィルター</t>
    <rPh sb="0" eb="2">
      <t>ソウチ</t>
    </rPh>
    <rPh sb="2" eb="3">
      <t>ヨウ</t>
    </rPh>
    <phoneticPr fontId="1"/>
  </si>
  <si>
    <t>画像解析ソフト</t>
    <phoneticPr fontId="1"/>
  </si>
  <si>
    <t>パソコン</t>
    <phoneticPr fontId="1"/>
  </si>
  <si>
    <t>ハードディスク</t>
    <phoneticPr fontId="1"/>
  </si>
  <si>
    <t>@2,400円x3日 （甲地）
当大学の6等級とする。</t>
    <rPh sb="6" eb="7">
      <t>エン</t>
    </rPh>
    <rPh sb="9" eb="10">
      <t>ヒ</t>
    </rPh>
    <rPh sb="12" eb="13">
      <t>コウ</t>
    </rPh>
    <rPh sb="13" eb="14">
      <t>チ</t>
    </rPh>
    <phoneticPr fontId="9"/>
  </si>
  <si>
    <t>@11,400円x2日　（乙地）</t>
    <rPh sb="7" eb="8">
      <t>エン</t>
    </rPh>
    <rPh sb="10" eb="11">
      <t>ヒ</t>
    </rPh>
    <rPh sb="13" eb="14">
      <t>オツ</t>
    </rPh>
    <rPh sb="14" eb="15">
      <t>チ</t>
    </rPh>
    <phoneticPr fontId="9"/>
  </si>
  <si>
    <t>①</t>
    <phoneticPr fontId="1"/>
  </si>
  <si>
    <t>②</t>
    <phoneticPr fontId="1"/>
  </si>
  <si>
    <t>③</t>
    <phoneticPr fontId="1"/>
  </si>
  <si>
    <t>④</t>
    <phoneticPr fontId="1"/>
  </si>
  <si>
    <t>⑤</t>
    <phoneticPr fontId="1"/>
  </si>
  <si>
    <t>⑥</t>
    <phoneticPr fontId="1"/>
  </si>
  <si>
    <t>2014年度秋季気象学会発表</t>
    <rPh sb="4" eb="6">
      <t>ネンド</t>
    </rPh>
    <rPh sb="6" eb="8">
      <t>シュウキ</t>
    </rPh>
    <rPh sb="8" eb="10">
      <t>キショウ</t>
    </rPh>
    <rPh sb="10" eb="12">
      <t>ガッカイ</t>
    </rPh>
    <rPh sb="12" eb="14">
      <t>ハッピョウ</t>
    </rPh>
    <phoneticPr fontId="9"/>
  </si>
  <si>
    <t>⑦</t>
    <phoneticPr fontId="1"/>
  </si>
  <si>
    <t>⑧</t>
    <phoneticPr fontId="1"/>
  </si>
  <si>
    <t>非（不）課税分の消費税相当額</t>
    <rPh sb="0" eb="1">
      <t>ヒ</t>
    </rPh>
    <rPh sb="2" eb="3">
      <t>フ</t>
    </rPh>
    <rPh sb="4" eb="6">
      <t>カゼイ</t>
    </rPh>
    <rPh sb="6" eb="7">
      <t>ブン</t>
    </rPh>
    <rPh sb="8" eb="11">
      <t>ショウヒゼイ</t>
    </rPh>
    <rPh sb="11" eb="13">
      <t>ソウトウ</t>
    </rPh>
    <rPh sb="13" eb="14">
      <t>ガク</t>
    </rPh>
    <phoneticPr fontId="1"/>
  </si>
  <si>
    <t>氏名：</t>
    <rPh sb="0" eb="2">
      <t>シメイ</t>
    </rPh>
    <phoneticPr fontId="1"/>
  </si>
  <si>
    <t>研究との関連性（出張理由）</t>
    <rPh sb="0" eb="2">
      <t>ケンキュウ</t>
    </rPh>
    <rPh sb="4" eb="7">
      <t>カンレンセイ</t>
    </rPh>
    <rPh sb="8" eb="10">
      <t>シュッチョウ</t>
    </rPh>
    <rPh sb="10" eb="12">
      <t>リユウ</t>
    </rPh>
    <phoneticPr fontId="1"/>
  </si>
  <si>
    <t>単価2,000円×5時間</t>
    <rPh sb="0" eb="2">
      <t>タンカ</t>
    </rPh>
    <rPh sb="7" eb="8">
      <t>エン</t>
    </rPh>
    <rPh sb="10" eb="12">
      <t>ジカン</t>
    </rPh>
    <phoneticPr fontId="1"/>
  </si>
  <si>
    <t>○○○○</t>
    <phoneticPr fontId="1"/>
  </si>
  <si>
    <t>データ解析作業</t>
    <rPh sb="3" eb="5">
      <t>カイセキ</t>
    </rPh>
    <rPh sb="5" eb="7">
      <t>サギョウ</t>
    </rPh>
    <phoneticPr fontId="1"/>
  </si>
  <si>
    <t>非（不）課税</t>
    <rPh sb="0" eb="1">
      <t>ヒ</t>
    </rPh>
    <rPh sb="2" eb="3">
      <t>フ</t>
    </rPh>
    <rPh sb="4" eb="6">
      <t>カゼイ</t>
    </rPh>
    <phoneticPr fontId="1"/>
  </si>
  <si>
    <t>不課税</t>
    <rPh sb="0" eb="1">
      <t>フ</t>
    </rPh>
    <rPh sb="1" eb="3">
      <t>カゼイ</t>
    </rPh>
    <phoneticPr fontId="1"/>
  </si>
  <si>
    <t>単位（円）</t>
    <rPh sb="0" eb="2">
      <t>タンイ</t>
    </rPh>
    <rPh sb="3" eb="4">
      <t>エン</t>
    </rPh>
    <phoneticPr fontId="1"/>
  </si>
  <si>
    <t>５</t>
    <phoneticPr fontId="1"/>
  </si>
  <si>
    <t>○○部品</t>
    <rPh sb="2" eb="4">
      <t>ブヒン</t>
    </rPh>
    <phoneticPr fontId="1"/>
  </si>
  <si>
    <t>非（不）課税
単体で使用</t>
    <rPh sb="0" eb="1">
      <t>ヒ</t>
    </rPh>
    <rPh sb="2" eb="3">
      <t>フ</t>
    </rPh>
    <rPh sb="4" eb="6">
      <t>カゼイ</t>
    </rPh>
    <rPh sb="7" eb="9">
      <t>タンタイ</t>
    </rPh>
    <rPh sb="10" eb="12">
      <t>シヨウ</t>
    </rPh>
    <phoneticPr fontId="1"/>
  </si>
  <si>
    <t>①②と一式使用</t>
    <rPh sb="3" eb="5">
      <t>イッシキ</t>
    </rPh>
    <rPh sb="5" eb="7">
      <t>シヨウ</t>
    </rPh>
    <phoneticPr fontId="1"/>
  </si>
  <si>
    <t>【不課税】
燃油運賃</t>
    <rPh sb="1" eb="2">
      <t>フ</t>
    </rPh>
    <rPh sb="2" eb="4">
      <t>カゼイ</t>
    </rPh>
    <rPh sb="6" eb="8">
      <t>ネンユ</t>
    </rPh>
    <rPh sb="8" eb="10">
      <t>ウンチン</t>
    </rPh>
    <phoneticPr fontId="9"/>
  </si>
  <si>
    <r>
      <t>単価
(税込</t>
    </r>
    <r>
      <rPr>
        <sz val="11"/>
        <rFont val="ＭＳ Ｐゴシック"/>
        <family val="3"/>
        <charset val="128"/>
      </rPr>
      <t>)</t>
    </r>
    <rPh sb="4" eb="6">
      <t>ゼイコミ</t>
    </rPh>
    <phoneticPr fontId="9"/>
  </si>
  <si>
    <t>契約の精算及び契約金額の確定通知について</t>
  </si>
  <si>
    <t>記</t>
  </si>
  <si>
    <t>契約件名または
研究課題名：</t>
    <rPh sb="0" eb="2">
      <t>ケイヤク</t>
    </rPh>
    <rPh sb="2" eb="4">
      <t>ケンメイ</t>
    </rPh>
    <rPh sb="8" eb="10">
      <t>ケンキュウ</t>
    </rPh>
    <rPh sb="10" eb="12">
      <t>カダイ</t>
    </rPh>
    <rPh sb="12" eb="13">
      <t>メイ</t>
    </rPh>
    <phoneticPr fontId="1"/>
  </si>
  <si>
    <t>契約日：</t>
    <rPh sb="0" eb="3">
      <t>ケイヤクビ</t>
    </rPh>
    <phoneticPr fontId="1"/>
  </si>
  <si>
    <t>契約番号：</t>
    <rPh sb="0" eb="2">
      <t>ケイヤク</t>
    </rPh>
    <rPh sb="2" eb="4">
      <t>バンゴウ</t>
    </rPh>
    <phoneticPr fontId="1"/>
  </si>
  <si>
    <t>契約件名
研究課題名：</t>
    <rPh sb="5" eb="7">
      <t>ケンキュウ</t>
    </rPh>
    <rPh sb="7" eb="9">
      <t>カダイ</t>
    </rPh>
    <rPh sb="9" eb="10">
      <t>メイ</t>
    </rPh>
    <phoneticPr fontId="1"/>
  </si>
  <si>
    <t>　上記の契約について、</t>
    <phoneticPr fontId="1"/>
  </si>
  <si>
    <t>から別添の実績報告書が提出されたので、</t>
    <phoneticPr fontId="1"/>
  </si>
  <si>
    <t>円</t>
    <rPh sb="0" eb="1">
      <t>エン</t>
    </rPh>
    <phoneticPr fontId="1"/>
  </si>
  <si>
    <t>（内消費税額</t>
    <rPh sb="1" eb="2">
      <t>ウチ</t>
    </rPh>
    <rPh sb="2" eb="5">
      <t>ショウヒゼイ</t>
    </rPh>
    <rPh sb="5" eb="6">
      <t>ガク</t>
    </rPh>
    <phoneticPr fontId="1"/>
  </si>
  <si>
    <t>円）</t>
    <rPh sb="0" eb="1">
      <t>エン</t>
    </rPh>
    <phoneticPr fontId="1"/>
  </si>
  <si>
    <t>（内消費税額：</t>
    <rPh sb="1" eb="2">
      <t>ウチ</t>
    </rPh>
    <rPh sb="2" eb="5">
      <t>ショウヒゼイ</t>
    </rPh>
    <rPh sb="5" eb="6">
      <t>ガク</t>
    </rPh>
    <phoneticPr fontId="1"/>
  </si>
  <si>
    <t>備　考：</t>
    <phoneticPr fontId="1"/>
  </si>
  <si>
    <t>国立研究開発法人宇宙航空研究開発機構</t>
    <rPh sb="0" eb="2">
      <t>コクリツ</t>
    </rPh>
    <rPh sb="2" eb="4">
      <t>ケンキュウ</t>
    </rPh>
    <rPh sb="4" eb="6">
      <t>カイハツ</t>
    </rPh>
    <rPh sb="6" eb="8">
      <t>ホウジン</t>
    </rPh>
    <rPh sb="8" eb="18">
      <t>ウチュウコウクウケンキュウカイハツキコウ</t>
    </rPh>
    <phoneticPr fontId="1"/>
  </si>
  <si>
    <t>様</t>
    <rPh sb="0" eb="1">
      <t>サマ</t>
    </rPh>
    <phoneticPr fontId="1"/>
  </si>
  <si>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
  </si>
  <si>
    <t>付</t>
    <rPh sb="0" eb="1">
      <t>ヅケ</t>
    </rPh>
    <phoneticPr fontId="1"/>
  </si>
  <si>
    <t>　　　　　　　　　　　　　　　　　　　　契約部長殿</t>
    <rPh sb="20" eb="22">
      <t>ケイヤク</t>
    </rPh>
    <rPh sb="22" eb="23">
      <t>ブ</t>
    </rPh>
    <rPh sb="23" eb="24">
      <t>チョウ</t>
    </rPh>
    <rPh sb="24" eb="25">
      <t>ドノ</t>
    </rPh>
    <phoneticPr fontId="1"/>
  </si>
  <si>
    <t>精算に係る費用の調査を実施した結果、下記の実績価格は契約の内容及びこれに付した条件に適合しているので</t>
    <phoneticPr fontId="1"/>
  </si>
  <si>
    <t>額を確定し、その旨を別紙のとおり通知してよろしいか。</t>
    <phoneticPr fontId="1"/>
  </si>
  <si>
    <t>以上</t>
    <rPh sb="0" eb="2">
      <t>イジョウ</t>
    </rPh>
    <phoneticPr fontId="1"/>
  </si>
  <si>
    <t>平成　　　年　　　月　　　日</t>
    <rPh sb="0" eb="2">
      <t>ヘイセイ</t>
    </rPh>
    <rPh sb="5" eb="6">
      <t>ネン</t>
    </rPh>
    <rPh sb="9" eb="10">
      <t>ガツ</t>
    </rPh>
    <rPh sb="13" eb="14">
      <t>ヒ</t>
    </rPh>
    <phoneticPr fontId="1"/>
  </si>
  <si>
    <t>　　　　　　　　契約部長　</t>
    <rPh sb="8" eb="10">
      <t>ケイヤク</t>
    </rPh>
    <rPh sb="10" eb="11">
      <t>ブ</t>
    </rPh>
    <rPh sb="11" eb="12">
      <t>チョウ</t>
    </rPh>
    <phoneticPr fontId="1"/>
  </si>
  <si>
    <t>円　　</t>
    <rPh sb="0" eb="1">
      <t>エン</t>
    </rPh>
    <phoneticPr fontId="1"/>
  </si>
  <si>
    <t>契約件名または
研究課題名：</t>
    <rPh sb="0" eb="2">
      <t>ケイヤク</t>
    </rPh>
    <rPh sb="2" eb="4">
      <t>ケンメイ</t>
    </rPh>
    <rPh sb="8" eb="9">
      <t>ケン</t>
    </rPh>
    <rPh sb="9" eb="10">
      <t>キワム</t>
    </rPh>
    <rPh sb="10" eb="12">
      <t>カダイ</t>
    </rPh>
    <rPh sb="12" eb="13">
      <t>メイ</t>
    </rPh>
    <phoneticPr fontId="1"/>
  </si>
  <si>
    <t>（否認理由など）</t>
    <rPh sb="1" eb="3">
      <t>ヒニン</t>
    </rPh>
    <rPh sb="3" eb="5">
      <t>リユウ</t>
    </rPh>
    <phoneticPr fontId="1"/>
  </si>
  <si>
    <t>平成　　　年　　　　月　　　　日</t>
    <rPh sb="0" eb="2">
      <t>ヘイセイ</t>
    </rPh>
    <rPh sb="5" eb="6">
      <t>ネン</t>
    </rPh>
    <rPh sb="10" eb="11">
      <t>ガツ</t>
    </rPh>
    <rPh sb="15" eb="16">
      <t>ヒ</t>
    </rPh>
    <phoneticPr fontId="1"/>
  </si>
  <si>
    <t>　　これに付した条件に適合していると認められる精算額は、以下と確定したため通知いたします。</t>
    <rPh sb="23" eb="26">
      <t>セイサンガク</t>
    </rPh>
    <rPh sb="28" eb="30">
      <t>イカ</t>
    </rPh>
    <rPh sb="31" eb="33">
      <t>カクテイ</t>
    </rPh>
    <phoneticPr fontId="1"/>
  </si>
  <si>
    <t>付をもって提出された、標記実績報告書について調査の結果、契約の内容及び</t>
    <rPh sb="0" eb="1">
      <t>ヅケ</t>
    </rPh>
    <rPh sb="5" eb="7">
      <t>テイシュツ</t>
    </rPh>
    <rPh sb="11" eb="13">
      <t>ヒョウキ</t>
    </rPh>
    <rPh sb="13" eb="15">
      <t>ジッセキ</t>
    </rPh>
    <rPh sb="15" eb="18">
      <t>ホウコクショ</t>
    </rPh>
    <rPh sb="22" eb="24">
      <t>チョウサ</t>
    </rPh>
    <rPh sb="25" eb="27">
      <t>ケッカ</t>
    </rPh>
    <phoneticPr fontId="1"/>
  </si>
  <si>
    <t>（単位：円）</t>
    <phoneticPr fontId="9"/>
  </si>
  <si>
    <t>大項目</t>
    <rPh sb="0" eb="3">
      <t>ダイコウモク</t>
    </rPh>
    <phoneticPr fontId="9"/>
  </si>
  <si>
    <t>中項目</t>
    <rPh sb="0" eb="3">
      <t>チュウコウモク</t>
    </rPh>
    <phoneticPr fontId="9"/>
  </si>
  <si>
    <t>物品費</t>
    <rPh sb="0" eb="2">
      <t>ブッピン</t>
    </rPh>
    <rPh sb="2" eb="3">
      <t>ヒ</t>
    </rPh>
    <phoneticPr fontId="9"/>
  </si>
  <si>
    <t>設備備品費</t>
    <rPh sb="0" eb="2">
      <t>セツビ</t>
    </rPh>
    <rPh sb="2" eb="5">
      <t>ビヒンヒ</t>
    </rPh>
    <phoneticPr fontId="9"/>
  </si>
  <si>
    <t>※</t>
    <phoneticPr fontId="9"/>
  </si>
  <si>
    <t>消耗品費</t>
    <rPh sb="0" eb="3">
      <t>ショウモウヒン</t>
    </rPh>
    <rPh sb="3" eb="4">
      <t>ヒ</t>
    </rPh>
    <phoneticPr fontId="9"/>
  </si>
  <si>
    <t>人件費・謝金</t>
    <rPh sb="0" eb="3">
      <t>ジンケンヒ</t>
    </rPh>
    <rPh sb="4" eb="6">
      <t>シャキン</t>
    </rPh>
    <phoneticPr fontId="9"/>
  </si>
  <si>
    <t>人件費</t>
    <rPh sb="0" eb="3">
      <t>ジンケンヒ</t>
    </rPh>
    <phoneticPr fontId="9"/>
  </si>
  <si>
    <t>謝金</t>
    <rPh sb="0" eb="2">
      <t>シャキン</t>
    </rPh>
    <phoneticPr fontId="9"/>
  </si>
  <si>
    <t>旅費</t>
    <rPh sb="0" eb="2">
      <t>リョヒ</t>
    </rPh>
    <phoneticPr fontId="9"/>
  </si>
  <si>
    <t>その他</t>
    <rPh sb="2" eb="3">
      <t>タ</t>
    </rPh>
    <phoneticPr fontId="9"/>
  </si>
  <si>
    <t>印刷製本費</t>
    <rPh sb="0" eb="2">
      <t>インサツ</t>
    </rPh>
    <rPh sb="2" eb="4">
      <t>セイホン</t>
    </rPh>
    <rPh sb="4" eb="5">
      <t>ヒ</t>
    </rPh>
    <phoneticPr fontId="9"/>
  </si>
  <si>
    <t>会議費</t>
    <rPh sb="0" eb="3">
      <t>カイギヒ</t>
    </rPh>
    <phoneticPr fontId="9"/>
  </si>
  <si>
    <t>通信運搬費</t>
    <rPh sb="0" eb="2">
      <t>ツウシン</t>
    </rPh>
    <rPh sb="2" eb="5">
      <t>ウンパンヒ</t>
    </rPh>
    <phoneticPr fontId="9"/>
  </si>
  <si>
    <t>光熱水料</t>
    <rPh sb="0" eb="2">
      <t>コウネツ</t>
    </rPh>
    <rPh sb="2" eb="3">
      <t>ミズ</t>
    </rPh>
    <rPh sb="3" eb="4">
      <t>リョウ</t>
    </rPh>
    <phoneticPr fontId="9"/>
  </si>
  <si>
    <t>その他（諸経費）</t>
    <rPh sb="2" eb="3">
      <t>タ</t>
    </rPh>
    <rPh sb="4" eb="7">
      <t>ショケイヒ</t>
    </rPh>
    <phoneticPr fontId="9"/>
  </si>
  <si>
    <t>消費税相当額</t>
    <rPh sb="0" eb="3">
      <t>ショウヒゼイ</t>
    </rPh>
    <rPh sb="3" eb="6">
      <t>ソウトウガク</t>
    </rPh>
    <phoneticPr fontId="9"/>
  </si>
  <si>
    <t>間接経費</t>
    <rPh sb="0" eb="2">
      <t>カンセツ</t>
    </rPh>
    <rPh sb="2" eb="4">
      <t>ケイヒ</t>
    </rPh>
    <phoneticPr fontId="9"/>
  </si>
  <si>
    <t>合　　計</t>
    <rPh sb="0" eb="1">
      <t>ゴウ</t>
    </rPh>
    <rPh sb="3" eb="4">
      <t>ケイ</t>
    </rPh>
    <phoneticPr fontId="9"/>
  </si>
  <si>
    <t>自己充当額</t>
    <rPh sb="0" eb="2">
      <t>ジコ</t>
    </rPh>
    <rPh sb="2" eb="4">
      <t>ジュウトウ</t>
    </rPh>
    <rPh sb="4" eb="5">
      <t>ガク</t>
    </rPh>
    <phoneticPr fontId="9"/>
  </si>
  <si>
    <t>　</t>
    <phoneticPr fontId="1"/>
  </si>
  <si>
    <t>%</t>
    <phoneticPr fontId="1"/>
  </si>
  <si>
    <t>2.実施した業務の概要</t>
    <rPh sb="2" eb="4">
      <t>ジッシ</t>
    </rPh>
    <rPh sb="6" eb="8">
      <t>ギョウム</t>
    </rPh>
    <rPh sb="9" eb="11">
      <t>ガイヨウ</t>
    </rPh>
    <phoneticPr fontId="1"/>
  </si>
  <si>
    <t>円</t>
    <rPh sb="0" eb="1">
      <t>エン</t>
    </rPh>
    <phoneticPr fontId="1"/>
  </si>
  <si>
    <r>
      <t>上記、　</t>
    </r>
    <r>
      <rPr>
        <sz val="11"/>
        <rFont val="ＭＳ Ｐゴシック"/>
        <family val="3"/>
        <charset val="128"/>
        <scheme val="minor"/>
      </rPr>
      <t>委託　・　共同研究　契約について、下記の書類を添えて報告致します。</t>
    </r>
    <rPh sb="0" eb="2">
      <t>ジョウキ</t>
    </rPh>
    <rPh sb="4" eb="6">
      <t>イタク</t>
    </rPh>
    <rPh sb="9" eb="11">
      <t>キョウドウ</t>
    </rPh>
    <rPh sb="11" eb="13">
      <t>ケンキュウ</t>
    </rPh>
    <rPh sb="14" eb="16">
      <t>ケイヤク</t>
    </rPh>
    <rPh sb="21" eb="23">
      <t>カキ</t>
    </rPh>
    <rPh sb="24" eb="26">
      <t>ショルイ</t>
    </rPh>
    <rPh sb="27" eb="28">
      <t>ソ</t>
    </rPh>
    <rPh sb="30" eb="32">
      <t>ホウコク</t>
    </rPh>
    <rPh sb="32" eb="33">
      <t>イタ</t>
    </rPh>
    <phoneticPr fontId="1"/>
  </si>
  <si>
    <t>（内消費税額）</t>
    <rPh sb="1" eb="2">
      <t>ウチ</t>
    </rPh>
    <rPh sb="2" eb="5">
      <t>ショウヒゼイ</t>
    </rPh>
    <rPh sb="5" eb="6">
      <t>ガク</t>
    </rPh>
    <phoneticPr fontId="1"/>
  </si>
  <si>
    <t>※</t>
    <phoneticPr fontId="1"/>
  </si>
  <si>
    <t>間接経費
（一般管理費）</t>
    <rPh sb="0" eb="2">
      <t>カンセツ</t>
    </rPh>
    <rPh sb="2" eb="4">
      <t>ケイヒ</t>
    </rPh>
    <rPh sb="6" eb="8">
      <t>イッパン</t>
    </rPh>
    <rPh sb="8" eb="11">
      <t>カンリヒ</t>
    </rPh>
    <phoneticPr fontId="9"/>
  </si>
  <si>
    <t>JAXAへの返納額：</t>
    <rPh sb="6" eb="9">
      <t>ヘンノウガク</t>
    </rPh>
    <phoneticPr fontId="1"/>
  </si>
  <si>
    <t>15RSTK-1000058</t>
    <phoneticPr fontId="1"/>
  </si>
  <si>
    <t>消費税相当額の対象額</t>
    <rPh sb="0" eb="3">
      <t>ショウヒゼイ</t>
    </rPh>
    <rPh sb="3" eb="5">
      <t>ソウトウ</t>
    </rPh>
    <rPh sb="5" eb="6">
      <t>ガク</t>
    </rPh>
    <rPh sb="7" eb="9">
      <t>タイショウ</t>
    </rPh>
    <rPh sb="9" eb="10">
      <t>ガク</t>
    </rPh>
    <phoneticPr fontId="1"/>
  </si>
  <si>
    <t>外注費・再委託費</t>
    <rPh sb="0" eb="3">
      <t>ガイチュウヒ</t>
    </rPh>
    <rPh sb="4" eb="7">
      <t>サイイタク</t>
    </rPh>
    <rPh sb="7" eb="8">
      <t>ヒ</t>
    </rPh>
    <phoneticPr fontId="9"/>
  </si>
  <si>
    <t>実績額</t>
    <rPh sb="0" eb="3">
      <t>ジッセキガク</t>
    </rPh>
    <phoneticPr fontId="9"/>
  </si>
  <si>
    <t>1.業務収支決算書（別紙）</t>
    <rPh sb="2" eb="4">
      <t>ギョウム</t>
    </rPh>
    <rPh sb="4" eb="6">
      <t>シュウシ</t>
    </rPh>
    <rPh sb="6" eb="9">
      <t>ケッサンショ</t>
    </rPh>
    <rPh sb="10" eb="12">
      <t>ベッシ</t>
    </rPh>
    <phoneticPr fontId="1"/>
  </si>
  <si>
    <t>別紙</t>
    <rPh sb="0" eb="2">
      <t>ベッシ</t>
    </rPh>
    <phoneticPr fontId="9"/>
  </si>
  <si>
    <t>JAXAからの
既支払額</t>
    <rPh sb="8" eb="9">
      <t>スデ</t>
    </rPh>
    <rPh sb="9" eb="11">
      <t>シハライ</t>
    </rPh>
    <rPh sb="11" eb="12">
      <t>ガク</t>
    </rPh>
    <phoneticPr fontId="9"/>
  </si>
  <si>
    <t>JAXAへの請求額</t>
    <rPh sb="6" eb="8">
      <t>セイキュウ</t>
    </rPh>
    <rPh sb="8" eb="9">
      <t>ガク</t>
    </rPh>
    <phoneticPr fontId="9"/>
  </si>
  <si>
    <t>流用額</t>
    <rPh sb="0" eb="2">
      <t>リュウヨウ</t>
    </rPh>
    <rPh sb="2" eb="3">
      <t>ガク</t>
    </rPh>
    <phoneticPr fontId="9"/>
  </si>
  <si>
    <t>JAXAへの返納額</t>
    <rPh sb="6" eb="9">
      <t>ヘンノウガク</t>
    </rPh>
    <phoneticPr fontId="9"/>
  </si>
  <si>
    <t>(内消費税額）</t>
    <rPh sb="1" eb="2">
      <t>ウチ</t>
    </rPh>
    <rPh sb="2" eb="5">
      <t>ショウヒゼイ</t>
    </rPh>
    <rPh sb="5" eb="6">
      <t>ガク</t>
    </rPh>
    <phoneticPr fontId="1"/>
  </si>
  <si>
    <t>内消費税相当額の対象額</t>
    <rPh sb="0" eb="1">
      <t>ウチ</t>
    </rPh>
    <rPh sb="1" eb="4">
      <t>ショウヒゼイ</t>
    </rPh>
    <rPh sb="4" eb="6">
      <t>ソウトウ</t>
    </rPh>
    <rPh sb="6" eb="7">
      <t>ガク</t>
    </rPh>
    <rPh sb="8" eb="10">
      <t>タイショウ</t>
    </rPh>
    <rPh sb="10" eb="11">
      <t>ガク</t>
    </rPh>
    <phoneticPr fontId="1"/>
  </si>
  <si>
    <t>計</t>
    <rPh sb="0" eb="1">
      <t>ケイ</t>
    </rPh>
    <phoneticPr fontId="1"/>
  </si>
  <si>
    <t>既支払額</t>
    <rPh sb="0" eb="1">
      <t>スデ</t>
    </rPh>
    <rPh sb="1" eb="3">
      <t>シハライ</t>
    </rPh>
    <rPh sb="3" eb="4">
      <t>ガク</t>
    </rPh>
    <phoneticPr fontId="1"/>
  </si>
  <si>
    <t>実績報告額</t>
    <rPh sb="0" eb="2">
      <t>ジッセキ</t>
    </rPh>
    <rPh sb="2" eb="4">
      <t>ホウコク</t>
    </rPh>
    <rPh sb="4" eb="5">
      <t>ガク</t>
    </rPh>
    <phoneticPr fontId="1"/>
  </si>
  <si>
    <t>否認額</t>
    <phoneticPr fontId="1"/>
  </si>
  <si>
    <t>確定金額</t>
    <rPh sb="0" eb="2">
      <t>カクテイ</t>
    </rPh>
    <rPh sb="2" eb="4">
      <t>キンガク</t>
    </rPh>
    <phoneticPr fontId="1"/>
  </si>
  <si>
    <t>以上</t>
    <rPh sb="0" eb="2">
      <t>イジョウ</t>
    </rPh>
    <phoneticPr fontId="1"/>
  </si>
  <si>
    <t>実績内訳書</t>
    <rPh sb="0" eb="2">
      <t>ジッセキ</t>
    </rPh>
    <rPh sb="2" eb="5">
      <t>ウチワケショ</t>
    </rPh>
    <phoneticPr fontId="1"/>
  </si>
  <si>
    <t>平成　　年　　月　　日</t>
    <rPh sb="0" eb="2">
      <t>ヘイセイ</t>
    </rPh>
    <rPh sb="4" eb="5">
      <t>ネン</t>
    </rPh>
    <rPh sb="7" eb="8">
      <t>ガツ</t>
    </rPh>
    <rPh sb="10" eb="11">
      <t>ヒ</t>
    </rPh>
    <phoneticPr fontId="1"/>
  </si>
  <si>
    <t>決裁欄</t>
    <rPh sb="0" eb="2">
      <t>ケッサイ</t>
    </rPh>
    <rPh sb="2" eb="3">
      <t>ラン</t>
    </rPh>
    <phoneticPr fontId="1"/>
  </si>
  <si>
    <t>決裁日</t>
    <rPh sb="2" eb="3">
      <t>ビ</t>
    </rPh>
    <phoneticPr fontId="1"/>
  </si>
  <si>
    <t>発議日</t>
    <rPh sb="0" eb="2">
      <t>ハツギ</t>
    </rPh>
    <rPh sb="2" eb="3">
      <t>ビ</t>
    </rPh>
    <phoneticPr fontId="1"/>
  </si>
  <si>
    <t>契約部</t>
    <rPh sb="0" eb="2">
      <t>ケイヤク</t>
    </rPh>
    <rPh sb="2" eb="3">
      <t>ブ</t>
    </rPh>
    <phoneticPr fontId="1"/>
  </si>
  <si>
    <t>契約番号</t>
    <phoneticPr fontId="1"/>
  </si>
  <si>
    <t>　　　　　　　年　　　　月　　　　日</t>
    <rPh sb="7" eb="8">
      <t>ネン</t>
    </rPh>
    <rPh sb="12" eb="13">
      <t>ツキ</t>
    </rPh>
    <rPh sb="17" eb="18">
      <t>ヒ</t>
    </rPh>
    <phoneticPr fontId="1"/>
  </si>
  <si>
    <t>　　　年　　　　月　　　　日</t>
    <rPh sb="3" eb="4">
      <t>ネン</t>
    </rPh>
    <rPh sb="8" eb="9">
      <t>ツキ</t>
    </rPh>
    <rPh sb="13" eb="14">
      <t>ヒ</t>
    </rPh>
    <phoneticPr fontId="1"/>
  </si>
  <si>
    <t>機関名</t>
    <rPh sb="0" eb="2">
      <t>キカン</t>
    </rPh>
    <rPh sb="2" eb="3">
      <t>メイ</t>
    </rPh>
    <phoneticPr fontId="1"/>
  </si>
  <si>
    <t>役職及び代表者名</t>
    <rPh sb="0" eb="2">
      <t>ヤクショク</t>
    </rPh>
    <rPh sb="2" eb="3">
      <t>オヨ</t>
    </rPh>
    <rPh sb="4" eb="7">
      <t>ダイヒョウシャ</t>
    </rPh>
    <rPh sb="7" eb="8">
      <t>メイ</t>
    </rPh>
    <phoneticPr fontId="1"/>
  </si>
  <si>
    <t>機関名</t>
    <rPh sb="0" eb="2">
      <t>キカン</t>
    </rPh>
    <rPh sb="2" eb="3">
      <t>メイ</t>
    </rPh>
    <phoneticPr fontId="1"/>
  </si>
  <si>
    <t>【記載例】</t>
    <rPh sb="1" eb="3">
      <t>キサイ</t>
    </rPh>
    <rPh sb="3" eb="4">
      <t>レイ</t>
    </rPh>
    <phoneticPr fontId="1"/>
  </si>
  <si>
    <t>←</t>
    <phoneticPr fontId="1"/>
  </si>
  <si>
    <t>【内訳の記載方法について】</t>
    <rPh sb="1" eb="3">
      <t>ウチワケ</t>
    </rPh>
    <rPh sb="4" eb="6">
      <t>キサイ</t>
    </rPh>
    <rPh sb="6" eb="8">
      <t>ホウホウ</t>
    </rPh>
    <phoneticPr fontId="1"/>
  </si>
  <si>
    <t>経費積算根拠（単価、数量）</t>
    <rPh sb="0" eb="2">
      <t>ケイヒ</t>
    </rPh>
    <rPh sb="2" eb="4">
      <t>セキサン</t>
    </rPh>
    <rPh sb="4" eb="6">
      <t>コンキョ</t>
    </rPh>
    <rPh sb="7" eb="9">
      <t>タンカ</t>
    </rPh>
    <rPh sb="10" eb="12">
      <t>スウリョウ</t>
    </rPh>
    <phoneticPr fontId="9"/>
  </si>
  <si>
    <t>押印は不要です。</t>
    <rPh sb="0" eb="2">
      <t>オウイン</t>
    </rPh>
    <rPh sb="3" eb="5">
      <t>フヨウ</t>
    </rPh>
    <phoneticPr fontId="1"/>
  </si>
  <si>
    <t>当機構との契約件名または、研究課題名を記入ください。</t>
    <rPh sb="0" eb="1">
      <t>トウ</t>
    </rPh>
    <rPh sb="1" eb="3">
      <t>キコウ</t>
    </rPh>
    <rPh sb="5" eb="7">
      <t>ケイヤク</t>
    </rPh>
    <rPh sb="7" eb="9">
      <t>ケンメイ</t>
    </rPh>
    <rPh sb="13" eb="15">
      <t>ケンキュウ</t>
    </rPh>
    <rPh sb="15" eb="17">
      <t>カダイ</t>
    </rPh>
    <rPh sb="17" eb="18">
      <t>メイ</t>
    </rPh>
    <rPh sb="19" eb="21">
      <t>キニュウ</t>
    </rPh>
    <phoneticPr fontId="1"/>
  </si>
  <si>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
  </si>
  <si>
    <t xml:space="preserve">備考欄の※には、契約額の内、消費税相当額の対象額を記載してください。
</t>
    <rPh sb="0" eb="2">
      <t>ビコウ</t>
    </rPh>
    <rPh sb="2" eb="3">
      <t>ラン</t>
    </rPh>
    <rPh sb="8" eb="10">
      <t>ケイヤク</t>
    </rPh>
    <rPh sb="10" eb="11">
      <t>ガク</t>
    </rPh>
    <rPh sb="12" eb="13">
      <t>ウチ</t>
    </rPh>
    <rPh sb="14" eb="17">
      <t>ショウヒゼイ</t>
    </rPh>
    <rPh sb="17" eb="19">
      <t>ソウトウ</t>
    </rPh>
    <rPh sb="19" eb="20">
      <t>ガク</t>
    </rPh>
    <rPh sb="21" eb="23">
      <t>タイショウ</t>
    </rPh>
    <rPh sb="23" eb="24">
      <t>ガク</t>
    </rPh>
    <rPh sb="25" eb="27">
      <t>キサイ</t>
    </rPh>
    <phoneticPr fontId="1"/>
  </si>
  <si>
    <t>通勤費等、既に課税になっているものは消費税相当額の対象額にはなりません</t>
    <rPh sb="0" eb="2">
      <t>ツウキン</t>
    </rPh>
    <rPh sb="2" eb="3">
      <t>ヒ</t>
    </rPh>
    <rPh sb="3" eb="4">
      <t>トウ</t>
    </rPh>
    <rPh sb="5" eb="6">
      <t>スデ</t>
    </rPh>
    <rPh sb="7" eb="9">
      <t>カゼイ</t>
    </rPh>
    <rPh sb="18" eb="21">
      <t>ショウヒゼイ</t>
    </rPh>
    <rPh sb="21" eb="23">
      <t>ソウトウ</t>
    </rPh>
    <rPh sb="23" eb="24">
      <t>ガク</t>
    </rPh>
    <rPh sb="25" eb="27">
      <t>タイショウ</t>
    </rPh>
    <rPh sb="27" eb="28">
      <t>ガク</t>
    </rPh>
    <phoneticPr fontId="1"/>
  </si>
  <si>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</si>
  <si>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</si>
  <si>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
  </si>
  <si>
    <t>ページ単価、ページ数等記載してください。</t>
    <rPh sb="3" eb="5">
      <t>タンカ</t>
    </rPh>
    <rPh sb="9" eb="10">
      <t>スウ</t>
    </rPh>
    <rPh sb="10" eb="11">
      <t>トウ</t>
    </rPh>
    <rPh sb="11" eb="13">
      <t>キサイ</t>
    </rPh>
    <phoneticPr fontId="1"/>
  </si>
  <si>
    <t>３．社会保険料等
　30,000(1ヵ月）×12ヵ月＝360,000円</t>
    <rPh sb="2" eb="4">
      <t>シャカイ</t>
    </rPh>
    <rPh sb="4" eb="7">
      <t>ホケンリョウ</t>
    </rPh>
    <rPh sb="7" eb="8">
      <t>トウ</t>
    </rPh>
    <rPh sb="19" eb="20">
      <t>ゲツ</t>
    </rPh>
    <rPh sb="25" eb="26">
      <t>ゲツ</t>
    </rPh>
    <rPh sb="34" eb="35">
      <t>エン</t>
    </rPh>
    <phoneticPr fontId="1"/>
  </si>
  <si>
    <t>会議名、人数等記載してください</t>
    <rPh sb="0" eb="2">
      <t>カイギ</t>
    </rPh>
    <rPh sb="2" eb="3">
      <t>メイ</t>
    </rPh>
    <rPh sb="4" eb="6">
      <t>ニンズウ</t>
    </rPh>
    <rPh sb="6" eb="7">
      <t>トウ</t>
    </rPh>
    <rPh sb="7" eb="9">
      <t>キサイ</t>
    </rPh>
    <phoneticPr fontId="1"/>
  </si>
  <si>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
  </si>
  <si>
    <t>※の合計　×　消費税額となる様に計算式が入っています。</t>
    <rPh sb="2" eb="4">
      <t>ゴウケイ</t>
    </rPh>
    <rPh sb="7" eb="10">
      <t>ショウヒゼイ</t>
    </rPh>
    <rPh sb="10" eb="11">
      <t>ガク</t>
    </rPh>
    <rPh sb="14" eb="15">
      <t>ヨウ</t>
    </rPh>
    <rPh sb="16" eb="18">
      <t>ケイサン</t>
    </rPh>
    <rPh sb="18" eb="19">
      <t>シキ</t>
    </rPh>
    <rPh sb="20" eb="21">
      <t>ハイ</t>
    </rPh>
    <phoneticPr fontId="1"/>
  </si>
  <si>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
  </si>
  <si>
    <t>経費等内訳明細書</t>
    <rPh sb="0" eb="2">
      <t>ケイヒ</t>
    </rPh>
    <rPh sb="2" eb="3">
      <t>トウ</t>
    </rPh>
    <rPh sb="3" eb="5">
      <t>ウチワケ</t>
    </rPh>
    <rPh sb="5" eb="8">
      <t>メイサイショ</t>
    </rPh>
    <phoneticPr fontId="1"/>
  </si>
  <si>
    <t>【使い方】</t>
    <rPh sb="1" eb="2">
      <t>ツカ</t>
    </rPh>
    <rPh sb="3" eb="4">
      <t>カタ</t>
    </rPh>
    <phoneticPr fontId="1"/>
  </si>
  <si>
    <t>実施計画書に張り付ける場合は、太枠の表部分を貼り付けてください。</t>
    <rPh sb="0" eb="2">
      <t>ジッシ</t>
    </rPh>
    <rPh sb="2" eb="5">
      <t>ケイカクショ</t>
    </rPh>
    <rPh sb="6" eb="7">
      <t>ハ</t>
    </rPh>
    <rPh sb="8" eb="9">
      <t>ツ</t>
    </rPh>
    <rPh sb="11" eb="13">
      <t>バアイ</t>
    </rPh>
    <rPh sb="15" eb="17">
      <t>フトワク</t>
    </rPh>
    <rPh sb="18" eb="19">
      <t>ヒョウ</t>
    </rPh>
    <rPh sb="19" eb="21">
      <t>ブブン</t>
    </rPh>
    <rPh sb="22" eb="23">
      <t>ハ</t>
    </rPh>
    <rPh sb="24" eb="25">
      <t>ツ</t>
    </rPh>
    <phoneticPr fontId="1"/>
  </si>
  <si>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</si>
  <si>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
  </si>
  <si>
    <t>それ以外の計算方法の場合は、計算式を削除して正しい金額を記載し、計算方法を備考欄に記載してください。</t>
    <rPh sb="2" eb="4">
      <t>イガイ</t>
    </rPh>
    <rPh sb="5" eb="7">
      <t>ケイサン</t>
    </rPh>
    <rPh sb="7" eb="9">
      <t>ホウホウ</t>
    </rPh>
    <rPh sb="10" eb="12">
      <t>バアイ</t>
    </rPh>
    <rPh sb="14" eb="16">
      <t>ケイサン</t>
    </rPh>
    <rPh sb="16" eb="17">
      <t>シキ</t>
    </rPh>
    <rPh sb="18" eb="20">
      <t>サクジョ</t>
    </rPh>
    <rPh sb="22" eb="23">
      <t>タダ</t>
    </rPh>
    <rPh sb="25" eb="27">
      <t>キンガク</t>
    </rPh>
    <rPh sb="28" eb="30">
      <t>キサイ</t>
    </rPh>
    <rPh sb="32" eb="34">
      <t>ケイサン</t>
    </rPh>
    <rPh sb="34" eb="36">
      <t>ホウホウ</t>
    </rPh>
    <rPh sb="37" eb="39">
      <t>ビコウ</t>
    </rPh>
    <rPh sb="39" eb="40">
      <t>ラン</t>
    </rPh>
    <rPh sb="41" eb="43">
      <t>キサイ</t>
    </rPh>
    <phoneticPr fontId="1"/>
  </si>
  <si>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
  </si>
  <si>
    <t>税抜処理の場合は、計上しないでください。</t>
    <rPh sb="0" eb="2">
      <t>ゼイヌキ</t>
    </rPh>
    <rPh sb="2" eb="4">
      <t>ショリ</t>
    </rPh>
    <rPh sb="5" eb="7">
      <t>バアイ</t>
    </rPh>
    <rPh sb="9" eb="11">
      <t>ケイジョウ</t>
    </rPh>
    <phoneticPr fontId="1"/>
  </si>
  <si>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
  </si>
  <si>
    <t>←</t>
    <phoneticPr fontId="1"/>
  </si>
  <si>
    <t>契約終了後61日以内、または3月末日より61日以内にしてください。</t>
    <rPh sb="0" eb="2">
      <t>ケイヤク</t>
    </rPh>
    <rPh sb="2" eb="5">
      <t>シュウリョウゴ</t>
    </rPh>
    <rPh sb="7" eb="8">
      <t>ニチ</t>
    </rPh>
    <rPh sb="8" eb="10">
      <t>イナイ</t>
    </rPh>
    <rPh sb="15" eb="16">
      <t>ガツ</t>
    </rPh>
    <rPh sb="16" eb="18">
      <t>マツジツ</t>
    </rPh>
    <rPh sb="22" eb="23">
      <t>ニチ</t>
    </rPh>
    <rPh sb="23" eb="25">
      <t>イナイ</t>
    </rPh>
    <phoneticPr fontId="1"/>
  </si>
  <si>
    <t>実績報告書別紙にリンクが飛びます。</t>
    <rPh sb="0" eb="2">
      <t>ジッセキ</t>
    </rPh>
    <rPh sb="2" eb="5">
      <t>ホウコクショ</t>
    </rPh>
    <rPh sb="5" eb="7">
      <t>ベッシ</t>
    </rPh>
    <rPh sb="12" eb="13">
      <t>ト</t>
    </rPh>
    <phoneticPr fontId="1"/>
  </si>
  <si>
    <t>契約書または承諾書に記載の契約日または、承諾日を記載してください。</t>
    <rPh sb="0" eb="2">
      <t>ケイヤク</t>
    </rPh>
    <rPh sb="2" eb="3">
      <t>ショ</t>
    </rPh>
    <rPh sb="6" eb="9">
      <t>ショウダクショ</t>
    </rPh>
    <rPh sb="10" eb="12">
      <t>キサイ</t>
    </rPh>
    <rPh sb="13" eb="15">
      <t>ケイヤク</t>
    </rPh>
    <rPh sb="15" eb="16">
      <t>ビ</t>
    </rPh>
    <rPh sb="20" eb="22">
      <t>ショウダク</t>
    </rPh>
    <rPh sb="22" eb="23">
      <t>ビ</t>
    </rPh>
    <rPh sb="24" eb="26">
      <t>キサイ</t>
    </rPh>
    <phoneticPr fontId="1"/>
  </si>
  <si>
    <t>契約書または承諾書に記載の契約番号を記載してください。</t>
    <rPh sb="0" eb="2">
      <t>ケイヤク</t>
    </rPh>
    <rPh sb="2" eb="3">
      <t>ショ</t>
    </rPh>
    <rPh sb="6" eb="9">
      <t>ショウダクショ</t>
    </rPh>
    <rPh sb="10" eb="12">
      <t>キサイ</t>
    </rPh>
    <rPh sb="13" eb="15">
      <t>ケイヤク</t>
    </rPh>
    <rPh sb="15" eb="17">
      <t>バンゴウ</t>
    </rPh>
    <rPh sb="18" eb="20">
      <t>キサイ</t>
    </rPh>
    <phoneticPr fontId="1"/>
  </si>
  <si>
    <t>【記載にあたっての確認点】</t>
    <rPh sb="1" eb="3">
      <t>キサイ</t>
    </rPh>
    <rPh sb="9" eb="11">
      <t>カクニン</t>
    </rPh>
    <rPh sb="11" eb="12">
      <t>テン</t>
    </rPh>
    <phoneticPr fontId="1"/>
  </si>
  <si>
    <t>委託　または　共同　どちらかに○を付けてください</t>
    <rPh sb="0" eb="2">
      <t>イタク</t>
    </rPh>
    <rPh sb="7" eb="9">
      <t>キョウドウ</t>
    </rPh>
    <rPh sb="17" eb="18">
      <t>ツ</t>
    </rPh>
    <phoneticPr fontId="1"/>
  </si>
  <si>
    <t>契約で実施した内容を記載してください。</t>
    <rPh sb="0" eb="2">
      <t>ケイヤク</t>
    </rPh>
    <rPh sb="3" eb="5">
      <t>ジッシ</t>
    </rPh>
    <rPh sb="7" eb="9">
      <t>ナイヨウ</t>
    </rPh>
    <rPh sb="10" eb="12">
      <t>キサイ</t>
    </rPh>
    <phoneticPr fontId="1"/>
  </si>
  <si>
    <t>業　務　収　支　決　算　書</t>
    <phoneticPr fontId="1"/>
  </si>
  <si>
    <t>契約番号</t>
    <rPh sb="0" eb="2">
      <t>ケイヤク</t>
    </rPh>
    <rPh sb="2" eb="4">
      <t>バンゴウ</t>
    </rPh>
    <phoneticPr fontId="1"/>
  </si>
  <si>
    <t>実施報告書別紙にリンクが飛びます。</t>
    <rPh sb="0" eb="2">
      <t>ジッシ</t>
    </rPh>
    <rPh sb="2" eb="5">
      <t>ホウコクショ</t>
    </rPh>
    <rPh sb="5" eb="7">
      <t>ベッシ</t>
    </rPh>
    <rPh sb="12" eb="13">
      <t>ト</t>
    </rPh>
    <phoneticPr fontId="1"/>
  </si>
  <si>
    <t>合計</t>
    <rPh sb="0" eb="2">
      <t>ゴウケイ</t>
    </rPh>
    <phoneticPr fontId="1"/>
  </si>
  <si>
    <t>合計</t>
    <rPh sb="0" eb="2">
      <t>ゴウケイ</t>
    </rPh>
    <phoneticPr fontId="1"/>
  </si>
  <si>
    <t>実績報告書表紙からのリンクです。</t>
    <rPh sb="0" eb="2">
      <t>ジッセキ</t>
    </rPh>
    <rPh sb="2" eb="5">
      <t>ホウコクショ</t>
    </rPh>
    <rPh sb="5" eb="7">
      <t>ヒョウシ</t>
    </rPh>
    <phoneticPr fontId="1"/>
  </si>
  <si>
    <t>★★</t>
    <phoneticPr fontId="1"/>
  </si>
  <si>
    <t>JAXAからの既支払額：JAXAよりお支払している額を記載してください。（全額前払いが原則のため、契約額にリンクしています）</t>
    <rPh sb="7" eb="8">
      <t>スデ</t>
    </rPh>
    <rPh sb="8" eb="10">
      <t>シハライ</t>
    </rPh>
    <rPh sb="10" eb="11">
      <t>ガク</t>
    </rPh>
    <rPh sb="19" eb="21">
      <t>シハライ</t>
    </rPh>
    <rPh sb="25" eb="26">
      <t>ガク</t>
    </rPh>
    <rPh sb="27" eb="29">
      <t>キサイ</t>
    </rPh>
    <rPh sb="37" eb="39">
      <t>ゼンガク</t>
    </rPh>
    <rPh sb="39" eb="41">
      <t>マエバラ</t>
    </rPh>
    <rPh sb="43" eb="45">
      <t>ゲンソク</t>
    </rPh>
    <rPh sb="49" eb="51">
      <t>ケイヤク</t>
    </rPh>
    <rPh sb="51" eb="52">
      <t>ガク</t>
    </rPh>
    <phoneticPr fontId="1"/>
  </si>
  <si>
    <t>全額前払いでない場合は正しい額を入れなおしてください。</t>
    <rPh sb="0" eb="2">
      <t>ゼンガク</t>
    </rPh>
    <rPh sb="2" eb="4">
      <t>マエバラ</t>
    </rPh>
    <rPh sb="8" eb="10">
      <t>バアイ</t>
    </rPh>
    <rPh sb="11" eb="12">
      <t>タダ</t>
    </rPh>
    <rPh sb="14" eb="15">
      <t>ガク</t>
    </rPh>
    <rPh sb="16" eb="17">
      <t>イ</t>
    </rPh>
    <phoneticPr fontId="1"/>
  </si>
  <si>
    <t>自己充当額があった場合は記載してください。</t>
    <rPh sb="0" eb="2">
      <t>ジコ</t>
    </rPh>
    <rPh sb="2" eb="4">
      <t>ジュウトウ</t>
    </rPh>
    <rPh sb="4" eb="5">
      <t>ガク</t>
    </rPh>
    <rPh sb="9" eb="11">
      <t>バアイ</t>
    </rPh>
    <rPh sb="12" eb="14">
      <t>キサイ</t>
    </rPh>
    <phoneticPr fontId="1"/>
  </si>
  <si>
    <t>実績報告額が既支払額を下回った場合の、JAXAへの返納額を記載してください</t>
    <rPh sb="0" eb="2">
      <t>ジッセキ</t>
    </rPh>
    <rPh sb="2" eb="4">
      <t>ホウコク</t>
    </rPh>
    <rPh sb="4" eb="5">
      <t>ガク</t>
    </rPh>
    <rPh sb="6" eb="7">
      <t>キ</t>
    </rPh>
    <rPh sb="7" eb="9">
      <t>シハライ</t>
    </rPh>
    <rPh sb="9" eb="10">
      <t>ガク</t>
    </rPh>
    <rPh sb="11" eb="13">
      <t>シタマワ</t>
    </rPh>
    <rPh sb="15" eb="17">
      <t>バアイ</t>
    </rPh>
    <rPh sb="25" eb="28">
      <t>ヘンノウガク</t>
    </rPh>
    <rPh sb="29" eb="31">
      <t>キサイ</t>
    </rPh>
    <phoneticPr fontId="1"/>
  </si>
  <si>
    <t>全額前払いではなかった場合、実績報告額を記載してください。</t>
    <rPh sb="0" eb="2">
      <t>ゼンガク</t>
    </rPh>
    <rPh sb="2" eb="4">
      <t>マエバラ</t>
    </rPh>
    <rPh sb="11" eb="13">
      <t>バアイ</t>
    </rPh>
    <rPh sb="14" eb="16">
      <t>ジッセキ</t>
    </rPh>
    <rPh sb="16" eb="18">
      <t>ホウコク</t>
    </rPh>
    <rPh sb="18" eb="19">
      <t>ガク</t>
    </rPh>
    <rPh sb="20" eb="22">
      <t>キサイ</t>
    </rPh>
    <phoneticPr fontId="1"/>
  </si>
  <si>
    <t>実績報告額が、契約金額を上回った場合、JAXAは契約額を超える分を追加でお支払するものではありません。</t>
    <rPh sb="24" eb="26">
      <t>ケイヤク</t>
    </rPh>
    <rPh sb="26" eb="27">
      <t>ガク</t>
    </rPh>
    <rPh sb="28" eb="29">
      <t>コ</t>
    </rPh>
    <rPh sb="31" eb="32">
      <t>ブン</t>
    </rPh>
    <rPh sb="33" eb="35">
      <t>ツイカ</t>
    </rPh>
    <rPh sb="37" eb="39">
      <t>シハライ</t>
    </rPh>
    <phoneticPr fontId="1"/>
  </si>
  <si>
    <t>所属・役職：</t>
    <rPh sb="0" eb="2">
      <t>ショゾク</t>
    </rPh>
    <rPh sb="3" eb="5">
      <t>ヤクショク</t>
    </rPh>
    <phoneticPr fontId="1"/>
  </si>
  <si>
    <t>国立研究開発法人宇宙航空研究開発機構</t>
    <phoneticPr fontId="1"/>
  </si>
  <si>
    <t>←</t>
    <phoneticPr fontId="1"/>
  </si>
  <si>
    <t>←</t>
    <phoneticPr fontId="1"/>
  </si>
  <si>
    <t>件名、契約番号は、実績報告書からのリンク。</t>
    <rPh sb="0" eb="2">
      <t>ケンメイ</t>
    </rPh>
    <rPh sb="3" eb="5">
      <t>ケイヤク</t>
    </rPh>
    <rPh sb="5" eb="7">
      <t>バンゴウ</t>
    </rPh>
    <rPh sb="9" eb="11">
      <t>ジッセキ</t>
    </rPh>
    <rPh sb="11" eb="14">
      <t>ホウコクショ</t>
    </rPh>
    <phoneticPr fontId="1"/>
  </si>
  <si>
    <t>契約相手方名称は、実績報告書からのリンク。</t>
    <rPh sb="0" eb="2">
      <t>ケイヤク</t>
    </rPh>
    <rPh sb="2" eb="5">
      <t>アイテガタ</t>
    </rPh>
    <rPh sb="5" eb="7">
      <t>メイショウ</t>
    </rPh>
    <rPh sb="9" eb="11">
      <t>ジッセキ</t>
    </rPh>
    <rPh sb="11" eb="14">
      <t>ホウコクショ</t>
    </rPh>
    <phoneticPr fontId="1"/>
  </si>
  <si>
    <t>契約金額</t>
    <phoneticPr fontId="1"/>
  </si>
  <si>
    <t>実績報告書からのリンク</t>
    <rPh sb="0" eb="2">
      <t>ジッセキ</t>
    </rPh>
    <rPh sb="2" eb="5">
      <t>ホウコクショ</t>
    </rPh>
    <phoneticPr fontId="1"/>
  </si>
  <si>
    <t>実績確認の結果否認があった場合</t>
    <rPh sb="0" eb="2">
      <t>ジッセキ</t>
    </rPh>
    <rPh sb="2" eb="4">
      <t>カクニン</t>
    </rPh>
    <rPh sb="5" eb="7">
      <t>ケッカ</t>
    </rPh>
    <rPh sb="7" eb="9">
      <t>ヒニン</t>
    </rPh>
    <rPh sb="13" eb="15">
      <t>バアイ</t>
    </rPh>
    <phoneticPr fontId="1"/>
  </si>
  <si>
    <t>支払い残額：</t>
    <rPh sb="0" eb="2">
      <t>シハラ</t>
    </rPh>
    <rPh sb="3" eb="5">
      <t>ザンガク</t>
    </rPh>
    <phoneticPr fontId="1"/>
  </si>
  <si>
    <t>実績報告書(JAXAへの請求額）からのリンク</t>
    <rPh sb="0" eb="2">
      <t>ジッセキ</t>
    </rPh>
    <rPh sb="2" eb="5">
      <t>ホウコクショ</t>
    </rPh>
    <rPh sb="12" eb="14">
      <t>セイキュウ</t>
    </rPh>
    <rPh sb="14" eb="15">
      <t>ガク</t>
    </rPh>
    <phoneticPr fontId="1"/>
  </si>
  <si>
    <t>日付けは実績報告書からのリンク</t>
    <rPh sb="0" eb="2">
      <t>ヒヅ</t>
    </rPh>
    <rPh sb="4" eb="6">
      <t>ジッセキ</t>
    </rPh>
    <rPh sb="6" eb="9">
      <t>ホウコクショ</t>
    </rPh>
    <phoneticPr fontId="1"/>
  </si>
  <si>
    <t>額の確定起案からリンク</t>
    <rPh sb="0" eb="1">
      <t>ガク</t>
    </rPh>
    <rPh sb="2" eb="4">
      <t>カクテイ</t>
    </rPh>
    <rPh sb="4" eb="6">
      <t>キアン</t>
    </rPh>
    <phoneticPr fontId="1"/>
  </si>
  <si>
    <t>外注、再委託先名称　等</t>
    <phoneticPr fontId="1"/>
  </si>
  <si>
    <t>ページ数、ページ当たり単価等</t>
    <rPh sb="3" eb="4">
      <t>スウ</t>
    </rPh>
    <rPh sb="8" eb="9">
      <t>ア</t>
    </rPh>
    <rPh sb="11" eb="13">
      <t>タンカ</t>
    </rPh>
    <rPh sb="13" eb="14">
      <t>トウ</t>
    </rPh>
    <phoneticPr fontId="1"/>
  </si>
  <si>
    <t>会議名、人数等内訳等</t>
    <rPh sb="0" eb="2">
      <t>カイギ</t>
    </rPh>
    <rPh sb="2" eb="3">
      <t>メイ</t>
    </rPh>
    <rPh sb="4" eb="6">
      <t>ニンズウ</t>
    </rPh>
    <rPh sb="6" eb="7">
      <t>トウ</t>
    </rPh>
    <rPh sb="7" eb="9">
      <t>ウチワケ</t>
    </rPh>
    <rPh sb="9" eb="10">
      <t>トウ</t>
    </rPh>
    <phoneticPr fontId="1"/>
  </si>
  <si>
    <t>様式２</t>
    <rPh sb="0" eb="2">
      <t>ヨウシキ</t>
    </rPh>
    <phoneticPr fontId="1"/>
  </si>
  <si>
    <t>様式３</t>
    <rPh sb="0" eb="2">
      <t>ヨウシキ</t>
    </rPh>
    <phoneticPr fontId="1"/>
  </si>
  <si>
    <t>様式４</t>
    <rPh sb="0" eb="2">
      <t>ヨウシキ</t>
    </rPh>
    <phoneticPr fontId="1"/>
  </si>
  <si>
    <t>↑</t>
    <phoneticPr fontId="1"/>
  </si>
  <si>
    <t>実績報告書にリンクが飛びます。</t>
    <rPh sb="0" eb="2">
      <t>ジッセキ</t>
    </rPh>
    <rPh sb="2" eb="5">
      <t>ホウコクショ</t>
    </rPh>
    <rPh sb="10" eb="11">
      <t>ト</t>
    </rPh>
    <phoneticPr fontId="1"/>
  </si>
  <si>
    <t>↑実績報告書にリンクが飛びます。</t>
    <rPh sb="1" eb="3">
      <t>ジッセキ</t>
    </rPh>
    <rPh sb="3" eb="6">
      <t>ホウコクショ</t>
    </rPh>
    <rPh sb="11" eb="12">
      <t>ト</t>
    </rPh>
    <phoneticPr fontId="1"/>
  </si>
  <si>
    <t>物品費（設備備品費）</t>
    <rPh sb="0" eb="2">
      <t>ブッピン</t>
    </rPh>
    <rPh sb="2" eb="3">
      <t>ヒ</t>
    </rPh>
    <rPh sb="4" eb="6">
      <t>セツビ</t>
    </rPh>
    <rPh sb="6" eb="8">
      <t>ビヒン</t>
    </rPh>
    <rPh sb="8" eb="9">
      <t>ヒ</t>
    </rPh>
    <rPh sb="9" eb="10">
      <t>ショウヒ</t>
    </rPh>
    <phoneticPr fontId="1"/>
  </si>
  <si>
    <t>内消費税相当額の対象額：</t>
    <rPh sb="0" eb="1">
      <t>ウチ</t>
    </rPh>
    <rPh sb="1" eb="4">
      <t>ショウヒゼイ</t>
    </rPh>
    <rPh sb="4" eb="6">
      <t>ソウトウ</t>
    </rPh>
    <rPh sb="6" eb="7">
      <t>ガク</t>
    </rPh>
    <rPh sb="8" eb="10">
      <t>タイショウ</t>
    </rPh>
    <rPh sb="10" eb="11">
      <t>ガク</t>
    </rPh>
    <phoneticPr fontId="1"/>
  </si>
  <si>
    <t>物品費（消耗品費）</t>
    <rPh sb="0" eb="2">
      <t>ブッピン</t>
    </rPh>
    <rPh sb="2" eb="3">
      <t>ヒ</t>
    </rPh>
    <rPh sb="4" eb="6">
      <t>ショウモウ</t>
    </rPh>
    <rPh sb="6" eb="7">
      <t>ヒン</t>
    </rPh>
    <rPh sb="7" eb="8">
      <t>ヒ</t>
    </rPh>
    <rPh sb="8" eb="9">
      <t>ショウヒ</t>
    </rPh>
    <phoneticPr fontId="1"/>
  </si>
  <si>
    <t>人件費・謝金（人件費）</t>
    <rPh sb="0" eb="2">
      <t>ジンケン</t>
    </rPh>
    <rPh sb="2" eb="3">
      <t>ヒ</t>
    </rPh>
    <rPh sb="4" eb="6">
      <t>シャキン</t>
    </rPh>
    <rPh sb="7" eb="9">
      <t>ジンケン</t>
    </rPh>
    <rPh sb="9" eb="10">
      <t>ヒ</t>
    </rPh>
    <rPh sb="10" eb="11">
      <t>ショウヒ</t>
    </rPh>
    <phoneticPr fontId="1"/>
  </si>
  <si>
    <t>　</t>
    <phoneticPr fontId="1"/>
  </si>
  <si>
    <t>所属：</t>
    <rPh sb="0" eb="2">
      <t>ショゾク</t>
    </rPh>
    <phoneticPr fontId="1"/>
  </si>
  <si>
    <t>本契約との関連性（従事内容</t>
    <rPh sb="0" eb="1">
      <t>ホン</t>
    </rPh>
    <rPh sb="1" eb="3">
      <t>ケイヤク</t>
    </rPh>
    <rPh sb="5" eb="8">
      <t>カンレンセイ</t>
    </rPh>
    <rPh sb="9" eb="11">
      <t>ジュウジ</t>
    </rPh>
    <rPh sb="11" eb="13">
      <t>ナイヨウ</t>
    </rPh>
    <phoneticPr fontId="1"/>
  </si>
  <si>
    <t>※：実施計画書、契約書別紙等に記載のない者を雇用した場合は、本契約との関連性を記載。</t>
    <rPh sb="2" eb="4">
      <t>ジッシ</t>
    </rPh>
    <rPh sb="4" eb="7">
      <t>ケイカクショ</t>
    </rPh>
    <rPh sb="8" eb="10">
      <t>ケイヤク</t>
    </rPh>
    <rPh sb="10" eb="11">
      <t>ショ</t>
    </rPh>
    <rPh sb="11" eb="13">
      <t>ベッシ</t>
    </rPh>
    <rPh sb="13" eb="14">
      <t>トウ</t>
    </rPh>
    <rPh sb="15" eb="17">
      <t>キサイ</t>
    </rPh>
    <rPh sb="20" eb="21">
      <t>シャ</t>
    </rPh>
    <rPh sb="22" eb="24">
      <t>コヨウ</t>
    </rPh>
    <rPh sb="26" eb="28">
      <t>バアイ</t>
    </rPh>
    <rPh sb="30" eb="33">
      <t>ホンケイヤク</t>
    </rPh>
    <rPh sb="35" eb="38">
      <t>カンレンセイ</t>
    </rPh>
    <rPh sb="39" eb="41">
      <t>キサイ</t>
    </rPh>
    <phoneticPr fontId="1"/>
  </si>
  <si>
    <t>人件費・謝金（謝金）</t>
    <rPh sb="0" eb="2">
      <t>ジンケン</t>
    </rPh>
    <rPh sb="2" eb="3">
      <t>ヒ</t>
    </rPh>
    <rPh sb="4" eb="6">
      <t>シャキン</t>
    </rPh>
    <rPh sb="7" eb="9">
      <t>シャキン</t>
    </rPh>
    <rPh sb="9" eb="10">
      <t>ショウヒ</t>
    </rPh>
    <phoneticPr fontId="1"/>
  </si>
  <si>
    <t>実績額、消費税相当額は各費目からのリンクです。</t>
    <rPh sb="0" eb="3">
      <t>ジッセキガク</t>
    </rPh>
    <rPh sb="4" eb="7">
      <t>ショウヒゼイ</t>
    </rPh>
    <rPh sb="7" eb="9">
      <t>ソウトウ</t>
    </rPh>
    <rPh sb="9" eb="10">
      <t>ガク</t>
    </rPh>
    <rPh sb="11" eb="14">
      <t>カクヒモク</t>
    </rPh>
    <phoneticPr fontId="1"/>
  </si>
  <si>
    <t>旅費</t>
    <rPh sb="0" eb="2">
      <t>リョヒ</t>
    </rPh>
    <phoneticPr fontId="1"/>
  </si>
  <si>
    <t>※実施計画書、契約書別紙等に記載のない旅費支給対象者について</t>
    <rPh sb="1" eb="3">
      <t>ジッシ</t>
    </rPh>
    <rPh sb="3" eb="6">
      <t>ケイカクショ</t>
    </rPh>
    <rPh sb="7" eb="9">
      <t>ケイヤク</t>
    </rPh>
    <rPh sb="9" eb="10">
      <t>ショ</t>
    </rPh>
    <rPh sb="10" eb="12">
      <t>ベッシ</t>
    </rPh>
    <rPh sb="12" eb="13">
      <t>トウ</t>
    </rPh>
    <rPh sb="14" eb="16">
      <t>キサイ</t>
    </rPh>
    <phoneticPr fontId="1"/>
  </si>
  <si>
    <t>④</t>
    <phoneticPr fontId="1"/>
  </si>
  <si>
    <t>その他（外注費・再委託費）</t>
    <rPh sb="2" eb="3">
      <t>タ</t>
    </rPh>
    <rPh sb="4" eb="7">
      <t>ガイチュウヒ</t>
    </rPh>
    <rPh sb="8" eb="11">
      <t>サイイタク</t>
    </rPh>
    <rPh sb="11" eb="12">
      <t>ヒ</t>
    </rPh>
    <phoneticPr fontId="1"/>
  </si>
  <si>
    <t>その他（印刷製本費）</t>
    <rPh sb="2" eb="3">
      <t>タ</t>
    </rPh>
    <rPh sb="4" eb="6">
      <t>インサツ</t>
    </rPh>
    <rPh sb="6" eb="8">
      <t>セイホン</t>
    </rPh>
    <rPh sb="8" eb="9">
      <t>ヒ</t>
    </rPh>
    <phoneticPr fontId="1"/>
  </si>
  <si>
    <t>その他（会議費）</t>
    <rPh sb="2" eb="3">
      <t>タ</t>
    </rPh>
    <rPh sb="4" eb="6">
      <t>カイギ</t>
    </rPh>
    <rPh sb="6" eb="7">
      <t>ヒ</t>
    </rPh>
    <phoneticPr fontId="1"/>
  </si>
  <si>
    <t>その他（通信運搬費）</t>
    <rPh sb="2" eb="3">
      <t>タ</t>
    </rPh>
    <rPh sb="4" eb="6">
      <t>ツウシン</t>
    </rPh>
    <rPh sb="6" eb="8">
      <t>ウンパン</t>
    </rPh>
    <rPh sb="8" eb="9">
      <t>ヒ</t>
    </rPh>
    <phoneticPr fontId="1"/>
  </si>
  <si>
    <t>その他（光熱水料）</t>
    <rPh sb="2" eb="3">
      <t>タ</t>
    </rPh>
    <rPh sb="4" eb="6">
      <t>コウネツ</t>
    </rPh>
    <rPh sb="6" eb="7">
      <t>スイ</t>
    </rPh>
    <rPh sb="7" eb="8">
      <t>リョウ</t>
    </rPh>
    <phoneticPr fontId="1"/>
  </si>
  <si>
    <t>その他（その他）</t>
    <rPh sb="2" eb="3">
      <t>タ</t>
    </rPh>
    <rPh sb="6" eb="7">
      <t>タ</t>
    </rPh>
    <phoneticPr fontId="1"/>
  </si>
  <si>
    <t>様式１１</t>
    <rPh sb="0" eb="2">
      <t>ヨウシキ</t>
    </rPh>
    <phoneticPr fontId="1"/>
  </si>
  <si>
    <t>様式１２</t>
    <rPh sb="0" eb="2">
      <t>ヨウシキ</t>
    </rPh>
    <phoneticPr fontId="1"/>
  </si>
  <si>
    <t>※</t>
    <phoneticPr fontId="1"/>
  </si>
  <si>
    <t>消費税相当額の対象額の合計：</t>
    <rPh sb="0" eb="3">
      <t>ショウヒゼイ</t>
    </rPh>
    <rPh sb="3" eb="5">
      <t>ソウトウ</t>
    </rPh>
    <rPh sb="5" eb="6">
      <t>ガク</t>
    </rPh>
    <rPh sb="7" eb="9">
      <t>タイショウ</t>
    </rPh>
    <rPh sb="9" eb="10">
      <t>ガク</t>
    </rPh>
    <rPh sb="11" eb="13">
      <t>ゴウケイ</t>
    </rPh>
    <phoneticPr fontId="1"/>
  </si>
  <si>
    <t>直接費合計：</t>
    <rPh sb="0" eb="2">
      <t>チョクセツ</t>
    </rPh>
    <rPh sb="2" eb="3">
      <t>ヒ</t>
    </rPh>
    <rPh sb="3" eb="5">
      <t>ゴウケイ</t>
    </rPh>
    <phoneticPr fontId="1"/>
  </si>
  <si>
    <t>契約額</t>
    <rPh sb="0" eb="2">
      <t>ケイヤク</t>
    </rPh>
    <rPh sb="2" eb="3">
      <t>ガク</t>
    </rPh>
    <phoneticPr fontId="9"/>
  </si>
  <si>
    <t>契約金額の確定に係る通知書</t>
    <phoneticPr fontId="1"/>
  </si>
  <si>
    <t>以上</t>
    <rPh sb="0" eb="2">
      <t>イジョウ</t>
    </rPh>
    <phoneticPr fontId="1"/>
  </si>
  <si>
    <t>宿泊費</t>
    <rPh sb="0" eb="3">
      <t>シュクハクヒ</t>
    </rPh>
    <phoneticPr fontId="1"/>
  </si>
  <si>
    <t>その他</t>
    <rPh sb="2" eb="3">
      <t>タ</t>
    </rPh>
    <phoneticPr fontId="1"/>
  </si>
  <si>
    <t>日当</t>
    <rPh sb="0" eb="2">
      <t>ニットウ</t>
    </rPh>
    <phoneticPr fontId="9"/>
  </si>
  <si>
    <t>宿泊費</t>
    <rPh sb="0" eb="3">
      <t>シュクハクヒ</t>
    </rPh>
    <phoneticPr fontId="9"/>
  </si>
  <si>
    <t>日当</t>
    <phoneticPr fontId="1"/>
  </si>
  <si>
    <t>海外分</t>
    <rPh sb="0" eb="3">
      <t>カイガイブン</t>
    </rPh>
    <phoneticPr fontId="1"/>
  </si>
  <si>
    <t>国内分</t>
    <rPh sb="0" eb="3">
      <t>コクナイブン</t>
    </rPh>
    <phoneticPr fontId="1"/>
  </si>
  <si>
    <t>区間</t>
    <rPh sb="0" eb="2">
      <t>クカン</t>
    </rPh>
    <phoneticPr fontId="9"/>
  </si>
  <si>
    <t>小計
(税込)</t>
    <rPh sb="0" eb="2">
      <t>ショウケイ</t>
    </rPh>
    <rPh sb="4" eb="6">
      <t>ゼイコミ</t>
    </rPh>
    <phoneticPr fontId="9"/>
  </si>
  <si>
    <t>つくば</t>
    <phoneticPr fontId="1"/>
  </si>
  <si>
    <t>東京</t>
    <rPh sb="0" eb="2">
      <t>トウキョウ</t>
    </rPh>
    <phoneticPr fontId="9"/>
  </si>
  <si>
    <t>品川</t>
    <phoneticPr fontId="1"/>
  </si>
  <si>
    <t>アトランタ</t>
    <phoneticPr fontId="9"/>
  </si>
  <si>
    <t>～</t>
    <phoneticPr fontId="1"/>
  </si>
  <si>
    <t>JAXA太郎</t>
    <rPh sb="4" eb="6">
      <t>タロウ</t>
    </rPh>
    <phoneticPr fontId="1"/>
  </si>
  <si>
    <t>○○学会</t>
    <rPh sb="2" eb="4">
      <t>ガッカイ</t>
    </rPh>
    <phoneticPr fontId="1"/>
  </si>
  <si>
    <t>ISAS次郎</t>
    <rPh sb="4" eb="6">
      <t>ジロウ</t>
    </rPh>
    <phoneticPr fontId="1"/>
  </si>
  <si>
    <t>「消費税相当額の対象額」についてはマニュアルを参照。</t>
    <phoneticPr fontId="1"/>
  </si>
  <si>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
  </si>
  <si>
    <t>計画額</t>
    <rPh sb="0" eb="2">
      <t>ケイカク</t>
    </rPh>
    <rPh sb="2" eb="3">
      <t>ガク</t>
    </rPh>
    <phoneticPr fontId="9"/>
  </si>
  <si>
    <t>契約額</t>
    <rPh sb="0" eb="1">
      <t>チギリ</t>
    </rPh>
    <rPh sb="1" eb="2">
      <t>ヤク</t>
    </rPh>
    <rPh sb="2" eb="3">
      <t>ガク</t>
    </rPh>
    <phoneticPr fontId="9"/>
  </si>
  <si>
    <t>１．PCリース 100,000円×４台＝400,000円　</t>
    <phoneticPr fontId="1"/>
  </si>
  <si>
    <t>１．単価10,000円×5人＝50,000</t>
    <rPh sb="2" eb="4">
      <t>タンカ</t>
    </rPh>
    <rPh sb="10" eb="11">
      <t>エン</t>
    </rPh>
    <rPh sb="13" eb="14">
      <t>ニン</t>
    </rPh>
    <phoneticPr fontId="1"/>
  </si>
  <si>
    <t>2.××への参加＠米国　825,000円
800,000円×1回×1人=800,000円（航空券、海外日当、宿泊費等）
国内交通費：25,000円</t>
    <rPh sb="19" eb="20">
      <t>エン</t>
    </rPh>
    <rPh sb="45" eb="48">
      <t>コウクウケン</t>
    </rPh>
    <rPh sb="49" eb="51">
      <t>カイガイ</t>
    </rPh>
    <rPh sb="51" eb="53">
      <t>ニットウ</t>
    </rPh>
    <rPh sb="54" eb="57">
      <t>シュクハクヒ</t>
    </rPh>
    <rPh sb="57" eb="58">
      <t>トウ</t>
    </rPh>
    <rPh sb="60" eb="62">
      <t>コクナイ</t>
    </rPh>
    <rPh sb="62" eb="65">
      <t>コウツウヒ</t>
    </rPh>
    <rPh sb="72" eb="73">
      <t>エン</t>
    </rPh>
    <phoneticPr fontId="1"/>
  </si>
  <si>
    <t>直接費合計</t>
    <phoneticPr fontId="1"/>
  </si>
  <si>
    <t>・交通費経路
・甲・乙地等の単価
・日当・宿泊費等の単価　　　　等</t>
    <rPh sb="1" eb="4">
      <t>コウツウヒ</t>
    </rPh>
    <rPh sb="4" eb="6">
      <t>ケイロ</t>
    </rPh>
    <rPh sb="8" eb="9">
      <t>コウ</t>
    </rPh>
    <rPh sb="10" eb="11">
      <t>オツ</t>
    </rPh>
    <rPh sb="11" eb="12">
      <t>チ</t>
    </rPh>
    <rPh sb="12" eb="13">
      <t>トウ</t>
    </rPh>
    <rPh sb="14" eb="16">
      <t>タンカ</t>
    </rPh>
    <rPh sb="18" eb="20">
      <t>ニットウ</t>
    </rPh>
    <rPh sb="21" eb="24">
      <t>シュクハクヒ</t>
    </rPh>
    <rPh sb="24" eb="25">
      <t>トウ</t>
    </rPh>
    <rPh sb="26" eb="28">
      <t>タンカ</t>
    </rPh>
    <rPh sb="32" eb="33">
      <t>トウ</t>
    </rPh>
    <phoneticPr fontId="1"/>
  </si>
  <si>
    <t>１．××用部品　1,000円×2個＝2,000円</t>
    <rPh sb="4" eb="5">
      <t>ヨウ</t>
    </rPh>
    <rPh sb="5" eb="7">
      <t>ブヒン</t>
    </rPh>
    <rPh sb="13" eb="14">
      <t>エン</t>
    </rPh>
    <rPh sb="16" eb="17">
      <t>コ</t>
    </rPh>
    <rPh sb="23" eb="24">
      <t>エン</t>
    </rPh>
    <phoneticPr fontId="1"/>
  </si>
  <si>
    <t>１．ポスドク人件費
　40,000(1ヵ月）×12ヶ月=480,000円</t>
    <rPh sb="6" eb="9">
      <t>ジンケンヒ</t>
    </rPh>
    <rPh sb="20" eb="21">
      <t>ゲツ</t>
    </rPh>
    <rPh sb="26" eb="27">
      <t>ゲツ</t>
    </rPh>
    <rPh sb="35" eb="36">
      <t>エン</t>
    </rPh>
    <phoneticPr fontId="1"/>
  </si>
  <si>
    <t>２．通勤費　　　
　20,000（1ヵ月）×12ヵ月=240,000円</t>
    <rPh sb="2" eb="4">
      <t>ツウキン</t>
    </rPh>
    <rPh sb="4" eb="5">
      <t>ヒ</t>
    </rPh>
    <rPh sb="19" eb="20">
      <t>ゲツ</t>
    </rPh>
    <rPh sb="25" eb="26">
      <t>ゲツ</t>
    </rPh>
    <rPh sb="34" eb="35">
      <t>エン</t>
    </rPh>
    <phoneticPr fontId="1"/>
  </si>
  <si>
    <t>ROUNDDOWN(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</si>
</sst>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0.5"/>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sz val="11"/>
      <color theme="1"/>
      <name val="ＭＳ Ｐ明朝"/>
      <family val="1"/>
      <charset val="128"/>
    </font>
    <font>
      <sz val="11"/>
      <color theme="1"/>
      <name val="ＭＳ Ｐ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b/>
      <sz val="10"/>
      <name val="ＭＳ Ｐゴシック"/>
      <family val="3"/>
      <charset val="128"/>
    </font>
    <font>
      <sz val="10"/>
      <color indexed="10"/>
      <name val="ＭＳ Ｐゴシック"/>
      <family val="3"/>
      <charset val="128"/>
    </font>
    <font>
      <sz val="10"/>
      <color indexed="12"/>
      <name val="ＭＳ Ｐゴシック"/>
      <family val="3"/>
      <charset val="128"/>
    </font>
    <font>
      <b/>
      <sz val="14"/>
      <color theme="1"/>
      <name val="ＭＳ Ｐゴシック"/>
      <family val="3"/>
      <charset val="128"/>
    </font>
    <font>
      <sz val="9"/>
      <name val="ＭＳ Ｐゴシック"/>
      <family val="3"/>
      <charset val="128"/>
    </font>
    <font>
      <sz val="10"/>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0"/>
      <color rgb="FFFF0000"/>
      <name val="ＭＳ Ｐゴシック"/>
      <family val="3"/>
      <charset val="128"/>
    </font>
    <font>
      <b/>
      <sz val="10"/>
      <color rgb="FFFF0000"/>
      <name val="ＭＳ Ｐゴシック"/>
      <family val="3"/>
      <charset val="128"/>
      <scheme val="minor"/>
    </font>
    <font>
      <b/>
      <sz val="11"/>
      <name val="ＭＳ Ｐゴシック"/>
      <family val="3"/>
      <charset val="128"/>
    </font>
    <font>
      <sz val="11"/>
      <color indexed="12"/>
      <name val="ＭＳ Ｐゴシック"/>
      <family val="3"/>
      <charset val="128"/>
    </font>
    <font>
      <b/>
      <sz val="14"/>
      <color theme="1"/>
      <name val="ＭＳ Ｐゴシック"/>
      <family val="3"/>
      <charset val="128"/>
      <scheme val="minor"/>
    </font>
    <font>
      <sz val="10"/>
      <name val="ＭＳ Ｐ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15" fillId="0" borderId="0" applyFont="0" applyFill="0" applyBorder="0" applyAlignment="0" applyProtection="0">
      <alignment vertical="center"/>
    </xf>
  </cellStyleXfs>
  <cellXfs count="780">
    <xf numFmtId="0" fontId="0" fillId="0" borderId="0" xfId="0">
      <alignment vertical="center"/>
    </xf>
    <xf numFmtId="0" fontId="3" fillId="0" borderId="0" xfId="0" applyFont="1" applyAlignment="1">
      <alignment horizontal="right" vertical="center"/>
    </xf>
    <xf numFmtId="0" fontId="0" fillId="0" borderId="5" xfId="0" applyBorder="1">
      <alignment vertical="center"/>
    </xf>
    <xf numFmtId="0" fontId="0" fillId="0" borderId="0" xfId="0" applyBorder="1">
      <alignment vertical="center"/>
    </xf>
    <xf numFmtId="0" fontId="8" fillId="0" borderId="0" xfId="2">
      <alignment vertical="center"/>
    </xf>
    <xf numFmtId="0" fontId="8" fillId="0" borderId="0" xfId="2" applyFont="1">
      <alignment vertical="center"/>
    </xf>
    <xf numFmtId="0" fontId="7" fillId="0" borderId="0" xfId="2" applyFont="1" applyAlignment="1">
      <alignment horizontal="right" vertical="center"/>
    </xf>
    <xf numFmtId="14" fontId="8" fillId="0" borderId="0" xfId="2" applyNumberFormat="1">
      <alignment vertical="center"/>
    </xf>
    <xf numFmtId="0" fontId="7" fillId="0" borderId="0" xfId="2" applyFont="1">
      <alignment vertical="center"/>
    </xf>
    <xf numFmtId="0" fontId="4" fillId="0" borderId="0" xfId="2" applyFont="1" applyAlignment="1">
      <alignment horizontal="center" vertical="center"/>
    </xf>
    <xf numFmtId="0" fontId="8" fillId="0" borderId="0" xfId="2" applyAlignment="1">
      <alignment horizontal="center" vertical="center"/>
    </xf>
    <xf numFmtId="0" fontId="4" fillId="0" borderId="0" xfId="2" applyFont="1">
      <alignment vertical="center"/>
    </xf>
    <xf numFmtId="0" fontId="4" fillId="0" borderId="0" xfId="0" applyFont="1">
      <alignment vertical="center"/>
    </xf>
    <xf numFmtId="38" fontId="15" fillId="0" borderId="3" xfId="1" applyFont="1" applyFill="1" applyBorder="1" applyAlignment="1">
      <alignment horizontal="right" vertical="center"/>
    </xf>
    <xf numFmtId="0" fontId="8" fillId="0" borderId="0" xfId="2" applyFont="1" applyAlignment="1">
      <alignment horizontal="center" vertical="center"/>
    </xf>
    <xf numFmtId="0" fontId="7" fillId="0" borderId="0" xfId="2" applyFont="1" applyAlignment="1">
      <alignment horizontal="center" vertical="center"/>
    </xf>
    <xf numFmtId="0" fontId="0" fillId="0" borderId="0" xfId="0" applyFill="1">
      <alignment vertical="center"/>
    </xf>
    <xf numFmtId="14" fontId="8" fillId="0" borderId="0" xfId="2" applyNumberFormat="1" applyFill="1">
      <alignment vertical="center"/>
    </xf>
    <xf numFmtId="0" fontId="8" fillId="0" borderId="0" xfId="2" applyFill="1">
      <alignment vertical="center"/>
    </xf>
    <xf numFmtId="0" fontId="15" fillId="0" borderId="3" xfId="2" applyFont="1" applyFill="1" applyBorder="1" applyAlignment="1">
      <alignment horizontal="center" vertical="center"/>
    </xf>
    <xf numFmtId="38" fontId="14" fillId="0" borderId="3" xfId="1" applyFont="1" applyFill="1" applyBorder="1" applyAlignment="1">
      <alignment horizontal="right" vertical="center"/>
    </xf>
    <xf numFmtId="14" fontId="15" fillId="0" borderId="3" xfId="2" applyNumberFormat="1" applyFont="1" applyFill="1" applyBorder="1" applyAlignment="1">
      <alignment horizontal="center" vertical="center"/>
    </xf>
    <xf numFmtId="14" fontId="14" fillId="0" borderId="3" xfId="2" applyNumberFormat="1" applyFont="1" applyFill="1" applyBorder="1" applyAlignment="1">
      <alignment horizontal="center" vertical="center"/>
    </xf>
    <xf numFmtId="0" fontId="15" fillId="0" borderId="3" xfId="2" applyFont="1" applyFill="1" applyBorder="1" applyAlignment="1">
      <alignment horizontal="left" vertical="center"/>
    </xf>
    <xf numFmtId="0" fontId="4" fillId="0" borderId="0" xfId="2" applyFont="1" applyFill="1" applyAlignment="1">
      <alignment horizontal="center" vertical="center"/>
    </xf>
    <xf numFmtId="0" fontId="15" fillId="0" borderId="1" xfId="2" applyFont="1" applyFill="1" applyBorder="1" applyAlignment="1">
      <alignment horizontal="center" vertical="center"/>
    </xf>
    <xf numFmtId="38" fontId="14" fillId="0" borderId="1" xfId="1" applyFont="1" applyFill="1" applyBorder="1" applyAlignment="1">
      <alignment horizontal="right" vertical="center"/>
    </xf>
    <xf numFmtId="14" fontId="15" fillId="0" borderId="1" xfId="2" applyNumberFormat="1" applyFont="1" applyFill="1" applyBorder="1" applyAlignment="1">
      <alignment horizontal="center" vertical="center"/>
    </xf>
    <xf numFmtId="14" fontId="14" fillId="0" borderId="1" xfId="2" applyNumberFormat="1" applyFont="1" applyFill="1" applyBorder="1" applyAlignment="1">
      <alignment horizontal="center" vertical="center"/>
    </xf>
    <xf numFmtId="0" fontId="15" fillId="0" borderId="1" xfId="2" applyFont="1" applyFill="1" applyBorder="1" applyAlignment="1">
      <alignment horizontal="left" vertical="center"/>
    </xf>
    <xf numFmtId="0" fontId="15" fillId="0" borderId="1" xfId="2" applyFont="1" applyFill="1" applyBorder="1" applyAlignment="1" applyProtection="1">
      <alignment horizontal="center" vertical="center"/>
      <protection locked="0"/>
    </xf>
    <xf numFmtId="0" fontId="7" fillId="0" borderId="4" xfId="2" applyFont="1" applyFill="1" applyBorder="1" applyAlignment="1">
      <alignment horizontal="center" vertical="center" wrapText="1"/>
    </xf>
    <xf numFmtId="0" fontId="16" fillId="0" borderId="6" xfId="2" applyFont="1" applyFill="1" applyBorder="1" applyAlignment="1">
      <alignment vertical="center" wrapText="1"/>
    </xf>
    <xf numFmtId="0" fontId="0" fillId="0" borderId="0" xfId="0" applyAlignment="1">
      <alignment horizontal="left" vertical="center"/>
    </xf>
    <xf numFmtId="0" fontId="18" fillId="0" borderId="0" xfId="2" applyFont="1" applyAlignment="1">
      <alignment horizontal="center" vertical="center"/>
    </xf>
    <xf numFmtId="0" fontId="7" fillId="0" borderId="1" xfId="2" applyFont="1" applyFill="1" applyBorder="1" applyAlignment="1">
      <alignment horizontal="left" vertical="center" wrapText="1"/>
    </xf>
    <xf numFmtId="0" fontId="10" fillId="3"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5" fillId="0" borderId="1" xfId="2" applyFont="1" applyFill="1" applyBorder="1" applyAlignment="1">
      <alignment vertical="center"/>
    </xf>
    <xf numFmtId="0" fontId="15" fillId="0" borderId="5" xfId="2" applyFont="1" applyFill="1" applyBorder="1" applyAlignment="1">
      <alignment horizontal="center" vertical="center"/>
    </xf>
    <xf numFmtId="49" fontId="15" fillId="0" borderId="5" xfId="2" applyNumberFormat="1" applyFont="1" applyFill="1" applyBorder="1" applyAlignment="1" applyProtection="1">
      <alignment horizontal="center" vertical="center" wrapText="1"/>
      <protection locked="0"/>
    </xf>
    <xf numFmtId="14" fontId="10" fillId="0" borderId="1" xfId="2" applyNumberFormat="1" applyFont="1" applyFill="1" applyBorder="1" applyAlignment="1">
      <alignment horizontal="left" vertical="center" wrapText="1"/>
    </xf>
    <xf numFmtId="38" fontId="15" fillId="0" borderId="3" xfId="1" applyFont="1" applyFill="1" applyBorder="1" applyAlignment="1">
      <alignment vertical="center"/>
    </xf>
    <xf numFmtId="14" fontId="17" fillId="0" borderId="0" xfId="2" applyNumberFormat="1" applyFont="1" applyFill="1" applyBorder="1" applyAlignment="1">
      <alignment horizontal="left" vertical="center" wrapText="1"/>
    </xf>
    <xf numFmtId="0" fontId="15" fillId="0" borderId="3" xfId="2" applyFont="1" applyFill="1" applyBorder="1" applyAlignment="1">
      <alignment vertical="center"/>
    </xf>
    <xf numFmtId="0" fontId="14" fillId="0" borderId="3" xfId="2" applyFont="1" applyFill="1" applyBorder="1" applyAlignment="1">
      <alignment horizontal="center" vertical="center"/>
    </xf>
    <xf numFmtId="0" fontId="14" fillId="0" borderId="20" xfId="2" applyFont="1" applyFill="1" applyBorder="1" applyAlignment="1">
      <alignment horizontal="center" vertical="center" wrapText="1"/>
    </xf>
    <xf numFmtId="0" fontId="15" fillId="0" borderId="2" xfId="2" applyFont="1" applyFill="1" applyBorder="1" applyAlignment="1">
      <alignment vertical="center"/>
    </xf>
    <xf numFmtId="14" fontId="14" fillId="0" borderId="3" xfId="2" applyNumberFormat="1" applyFont="1" applyFill="1" applyBorder="1" applyAlignment="1">
      <alignment vertical="center"/>
    </xf>
    <xf numFmtId="0" fontId="15" fillId="2" borderId="4" xfId="2" applyFont="1" applyFill="1" applyBorder="1" applyAlignment="1">
      <alignment horizontal="center" vertical="center" wrapText="1"/>
    </xf>
    <xf numFmtId="38" fontId="15" fillId="0" borderId="1" xfId="1" applyFont="1" applyFill="1" applyBorder="1" applyAlignment="1">
      <alignment horizontal="right" vertical="center"/>
    </xf>
    <xf numFmtId="0" fontId="7" fillId="0" borderId="1" xfId="2" applyFont="1" applyFill="1" applyBorder="1" applyAlignment="1">
      <alignment horizontal="left" vertical="center"/>
    </xf>
    <xf numFmtId="49" fontId="15" fillId="0" borderId="1" xfId="2" applyNumberFormat="1" applyFont="1" applyFill="1" applyBorder="1" applyAlignment="1" applyProtection="1">
      <alignment vertical="center" wrapText="1"/>
      <protection locked="0"/>
    </xf>
    <xf numFmtId="0" fontId="7" fillId="0" borderId="3" xfId="2" applyFont="1" applyFill="1" applyBorder="1" applyAlignment="1">
      <alignment horizontal="left" vertical="center"/>
    </xf>
    <xf numFmtId="0" fontId="7" fillId="0" borderId="3" xfId="2" applyFont="1" applyFill="1" applyBorder="1" applyAlignment="1">
      <alignment horizontal="center" vertical="center" wrapText="1"/>
    </xf>
    <xf numFmtId="0" fontId="15" fillId="0" borderId="2" xfId="2" applyFont="1" applyFill="1" applyBorder="1" applyAlignment="1">
      <alignment horizontal="center" vertical="center"/>
    </xf>
    <xf numFmtId="0" fontId="7" fillId="0" borderId="6" xfId="2" applyFont="1" applyFill="1" applyBorder="1" applyAlignment="1">
      <alignment horizontal="center" vertical="center" wrapText="1"/>
    </xf>
    <xf numFmtId="38" fontId="10" fillId="3" borderId="1" xfId="1" applyFont="1" applyFill="1" applyBorder="1" applyAlignment="1">
      <alignment horizontal="right" vertical="center" wrapText="1"/>
    </xf>
    <xf numFmtId="38" fontId="10" fillId="2" borderId="1" xfId="1" applyFont="1" applyFill="1" applyBorder="1" applyAlignment="1">
      <alignment horizontal="right" vertical="center" wrapText="1"/>
    </xf>
    <xf numFmtId="0" fontId="10" fillId="3" borderId="22" xfId="2" applyFont="1" applyFill="1" applyBorder="1" applyAlignment="1">
      <alignment horizontal="left" vertical="center" wrapText="1"/>
    </xf>
    <xf numFmtId="38" fontId="10" fillId="3" borderId="22" xfId="1" applyFont="1" applyFill="1" applyBorder="1" applyAlignment="1">
      <alignment horizontal="right" vertical="center" wrapText="1"/>
    </xf>
    <xf numFmtId="0" fontId="0" fillId="0" borderId="40" xfId="0" applyBorder="1">
      <alignment vertical="center"/>
    </xf>
    <xf numFmtId="0" fontId="10" fillId="0" borderId="32" xfId="2" applyFont="1" applyFill="1" applyBorder="1" applyAlignment="1">
      <alignment horizontal="center" vertical="center" wrapText="1"/>
    </xf>
    <xf numFmtId="0" fontId="12" fillId="0" borderId="6" xfId="2" applyFont="1" applyFill="1" applyBorder="1" applyAlignment="1">
      <alignment vertical="center" wrapText="1"/>
    </xf>
    <xf numFmtId="0" fontId="8" fillId="0" borderId="0" xfId="2" applyBorder="1">
      <alignment vertical="center"/>
    </xf>
    <xf numFmtId="0" fontId="8" fillId="0" borderId="0" xfId="2" applyBorder="1" applyAlignment="1">
      <alignment horizontal="center" vertical="center"/>
    </xf>
    <xf numFmtId="0" fontId="8" fillId="0" borderId="0" xfId="2" applyFont="1" applyBorder="1">
      <alignment vertical="center"/>
    </xf>
    <xf numFmtId="0" fontId="8" fillId="0" borderId="0" xfId="2" applyFont="1" applyBorder="1" applyAlignment="1">
      <alignment horizontal="center" vertical="center"/>
    </xf>
    <xf numFmtId="0" fontId="7" fillId="0" borderId="0" xfId="2" applyFont="1" applyBorder="1" applyAlignment="1">
      <alignment horizontal="right" vertical="center"/>
    </xf>
    <xf numFmtId="14" fontId="4" fillId="0" borderId="0" xfId="2" applyNumberFormat="1" applyFont="1" applyFill="1" applyBorder="1" applyAlignment="1">
      <alignment horizontal="center" vertical="center"/>
    </xf>
    <xf numFmtId="0" fontId="8" fillId="0" borderId="0" xfId="2" applyFill="1" applyBorder="1" applyAlignment="1">
      <alignment horizontal="center" vertical="center"/>
    </xf>
    <xf numFmtId="0" fontId="8" fillId="0" borderId="0" xfId="2" applyFill="1" applyBorder="1" applyAlignment="1">
      <alignment vertical="center"/>
    </xf>
    <xf numFmtId="14" fontId="8" fillId="0" borderId="0" xfId="2" applyNumberFormat="1" applyFill="1" applyBorder="1" applyAlignment="1">
      <alignment vertical="center"/>
    </xf>
    <xf numFmtId="14" fontId="8" fillId="0" borderId="0" xfId="2" applyNumberFormat="1" applyFill="1" applyBorder="1">
      <alignment vertical="center"/>
    </xf>
    <xf numFmtId="0" fontId="8" fillId="0" borderId="0" xfId="2" applyFill="1" applyBorder="1">
      <alignment vertical="center"/>
    </xf>
    <xf numFmtId="0" fontId="7" fillId="0" borderId="0" xfId="2" applyFont="1" applyBorder="1">
      <alignment vertical="center"/>
    </xf>
    <xf numFmtId="0" fontId="7" fillId="0" borderId="0" xfId="2" applyFont="1" applyBorder="1" applyAlignment="1">
      <alignment horizontal="center" vertical="center"/>
    </xf>
    <xf numFmtId="0" fontId="8" fillId="0" borderId="0" xfId="2" applyBorder="1" applyAlignment="1">
      <alignment vertical="top" wrapText="1"/>
    </xf>
    <xf numFmtId="0" fontId="8" fillId="0" borderId="0" xfId="2" applyFont="1" applyBorder="1" applyAlignment="1">
      <alignment horizontal="right" vertical="center"/>
    </xf>
    <xf numFmtId="0" fontId="7" fillId="0" borderId="2" xfId="2" applyFont="1" applyFill="1" applyBorder="1" applyAlignment="1">
      <alignment horizontal="center" vertical="center" wrapText="1"/>
    </xf>
    <xf numFmtId="0" fontId="7" fillId="0" borderId="3" xfId="2" applyFont="1" applyFill="1" applyBorder="1" applyAlignment="1">
      <alignment horizontal="left" vertical="center" wrapText="1"/>
    </xf>
    <xf numFmtId="38" fontId="7" fillId="0" borderId="3" xfId="1" applyFont="1" applyFill="1" applyBorder="1" applyAlignment="1">
      <alignment horizontal="center" vertical="center" wrapText="1"/>
    </xf>
    <xf numFmtId="38" fontId="7" fillId="0" borderId="3" xfId="1" applyFont="1" applyFill="1" applyBorder="1" applyAlignment="1">
      <alignment horizontal="right" vertical="center" wrapText="1"/>
    </xf>
    <xf numFmtId="14" fontId="7" fillId="0" borderId="3" xfId="2" applyNumberFormat="1" applyFont="1" applyFill="1" applyBorder="1" applyAlignment="1">
      <alignment horizontal="center" vertical="center" wrapText="1"/>
    </xf>
    <xf numFmtId="0" fontId="4" fillId="0" borderId="3" xfId="2" applyFont="1" applyFill="1" applyBorder="1" applyAlignment="1">
      <alignment horizontal="left" vertical="center" wrapText="1"/>
    </xf>
    <xf numFmtId="0" fontId="7" fillId="0" borderId="5" xfId="2"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1" xfId="1" applyFont="1" applyFill="1" applyBorder="1" applyAlignment="1">
      <alignment horizontal="right" vertical="center" wrapText="1"/>
    </xf>
    <xf numFmtId="14" fontId="7" fillId="0" borderId="1" xfId="2" applyNumberFormat="1" applyFont="1" applyFill="1" applyBorder="1" applyAlignment="1">
      <alignment horizontal="center" vertical="center" wrapText="1"/>
    </xf>
    <xf numFmtId="0" fontId="8" fillId="0" borderId="6" xfId="2" applyFont="1" applyFill="1" applyBorder="1" applyAlignment="1">
      <alignment horizontal="left" vertical="center" wrapText="1"/>
    </xf>
    <xf numFmtId="38" fontId="8" fillId="0" borderId="1" xfId="1" applyFont="1" applyFill="1" applyBorder="1" applyAlignment="1">
      <alignment vertical="center"/>
    </xf>
    <xf numFmtId="0" fontId="7" fillId="0" borderId="35" xfId="2" applyFont="1" applyBorder="1" applyAlignment="1">
      <alignment horizontal="center" vertical="center" wrapText="1"/>
    </xf>
    <xf numFmtId="0" fontId="18" fillId="0" borderId="0" xfId="2" applyFont="1">
      <alignment vertical="center"/>
    </xf>
    <xf numFmtId="0" fontId="8" fillId="0" borderId="0" xfId="0" applyFont="1">
      <alignment vertical="center"/>
    </xf>
    <xf numFmtId="0" fontId="7" fillId="0" borderId="19" xfId="2" applyFont="1" applyBorder="1">
      <alignment vertical="center"/>
    </xf>
    <xf numFmtId="0" fontId="8"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4" xfId="2" quotePrefix="1" applyFont="1" applyFill="1" applyBorder="1" applyAlignment="1">
      <alignment horizontal="center" vertical="center" wrapText="1"/>
    </xf>
    <xf numFmtId="0" fontId="8" fillId="0" borderId="0" xfId="0" applyFont="1" applyFill="1">
      <alignment vertical="center"/>
    </xf>
    <xf numFmtId="0" fontId="8" fillId="0" borderId="0" xfId="0" applyFont="1" applyFill="1" applyAlignment="1">
      <alignment vertical="center" wrapText="1"/>
    </xf>
    <xf numFmtId="0" fontId="8" fillId="0" borderId="5" xfId="0" applyFont="1" applyFill="1" applyBorder="1" applyAlignment="1">
      <alignment vertical="center" wrapText="1"/>
    </xf>
    <xf numFmtId="0" fontId="8" fillId="0" borderId="1" xfId="0" applyFont="1" applyFill="1" applyBorder="1" applyAlignment="1">
      <alignment vertical="center" wrapText="1"/>
    </xf>
    <xf numFmtId="0" fontId="7" fillId="0" borderId="6" xfId="2" quotePrefix="1" applyFont="1" applyFill="1" applyBorder="1" applyAlignment="1">
      <alignment horizontal="center" vertical="center" wrapText="1"/>
    </xf>
    <xf numFmtId="0" fontId="7" fillId="3" borderId="1" xfId="2"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2" applyFont="1" applyAlignment="1">
      <alignment horizontal="left" vertical="center"/>
    </xf>
    <xf numFmtId="0" fontId="8" fillId="0" borderId="0" xfId="0" applyFont="1" applyBorder="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38" fontId="14" fillId="0" borderId="0" xfId="1" applyFont="1" applyBorder="1" applyAlignment="1">
      <alignment horizontal="right" vertical="center"/>
    </xf>
    <xf numFmtId="0" fontId="14" fillId="0" borderId="0" xfId="2" applyFont="1" applyBorder="1" applyAlignment="1">
      <alignment horizontal="left" vertical="center"/>
    </xf>
    <xf numFmtId="0" fontId="6" fillId="0" borderId="0" xfId="0" applyFont="1" applyAlignment="1">
      <alignment horizontal="right" vertical="center"/>
    </xf>
    <xf numFmtId="0" fontId="6" fillId="0" borderId="0" xfId="0" applyFont="1">
      <alignment vertical="center"/>
    </xf>
    <xf numFmtId="38" fontId="7" fillId="0" borderId="7" xfId="1" applyFont="1" applyFill="1" applyBorder="1" applyAlignment="1">
      <alignment horizontal="right" vertical="center" wrapText="1"/>
    </xf>
    <xf numFmtId="14" fontId="7" fillId="0" borderId="7" xfId="2" applyNumberFormat="1" applyFont="1" applyFill="1" applyBorder="1" applyAlignment="1">
      <alignment horizontal="center" vertical="center" wrapText="1"/>
    </xf>
    <xf numFmtId="0" fontId="7" fillId="0" borderId="7" xfId="2" applyFont="1" applyFill="1" applyBorder="1" applyAlignment="1">
      <alignment horizontal="left" vertical="center" wrapText="1"/>
    </xf>
    <xf numFmtId="0" fontId="7" fillId="0" borderId="8" xfId="2" applyFont="1" applyFill="1" applyBorder="1" applyAlignment="1">
      <alignment horizontal="center" vertical="center" wrapText="1"/>
    </xf>
    <xf numFmtId="14" fontId="10" fillId="3" borderId="22" xfId="2" applyNumberFormat="1" applyFont="1" applyFill="1" applyBorder="1" applyAlignment="1">
      <alignment horizontal="left" vertical="center" wrapText="1"/>
    </xf>
    <xf numFmtId="14" fontId="10" fillId="3" borderId="1" xfId="2" applyNumberFormat="1" applyFont="1" applyFill="1" applyBorder="1" applyAlignment="1">
      <alignment horizontal="left" vertical="center" wrapText="1"/>
    </xf>
    <xf numFmtId="0" fontId="0" fillId="0" borderId="0" xfId="0" applyAlignment="1">
      <alignment horizontal="right" vertical="center"/>
    </xf>
    <xf numFmtId="0" fontId="14" fillId="0" borderId="34" xfId="2" applyFont="1" applyFill="1" applyBorder="1" applyAlignment="1">
      <alignment horizontal="center" vertical="center"/>
    </xf>
    <xf numFmtId="0" fontId="14" fillId="0" borderId="20" xfId="2" applyFont="1" applyFill="1" applyBorder="1" applyAlignment="1">
      <alignment horizontal="center" vertical="center"/>
    </xf>
    <xf numFmtId="0" fontId="7" fillId="0" borderId="20"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6" fillId="0" borderId="8" xfId="2" applyFont="1" applyFill="1" applyBorder="1" applyAlignment="1">
      <alignment horizontal="left" vertical="center" wrapText="1"/>
    </xf>
    <xf numFmtId="0" fontId="0" fillId="0" borderId="34" xfId="0" applyFill="1" applyBorder="1">
      <alignment vertical="center"/>
    </xf>
    <xf numFmtId="0" fontId="10" fillId="0" borderId="20"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7" fillId="0" borderId="34" xfId="2" applyFont="1" applyFill="1" applyBorder="1" applyAlignment="1">
      <alignment horizontal="center" vertical="center"/>
    </xf>
    <xf numFmtId="0" fontId="7" fillId="0" borderId="20" xfId="2" applyFont="1" applyFill="1" applyBorder="1" applyAlignment="1">
      <alignment horizontal="center" vertical="center"/>
    </xf>
    <xf numFmtId="0" fontId="8" fillId="0" borderId="31" xfId="2" applyFont="1" applyFill="1" applyBorder="1" applyAlignment="1">
      <alignment horizontal="center" vertical="center" wrapText="1"/>
    </xf>
    <xf numFmtId="0" fontId="7" fillId="0" borderId="24" xfId="2" applyFont="1" applyFill="1" applyBorder="1" applyAlignment="1">
      <alignment horizontal="center" vertical="center" wrapText="1"/>
    </xf>
    <xf numFmtId="38" fontId="14" fillId="0" borderId="20" xfId="3" applyFont="1" applyFill="1" applyBorder="1" applyAlignment="1">
      <alignment horizontal="center" vertical="center"/>
    </xf>
    <xf numFmtId="0" fontId="8" fillId="0" borderId="20" xfId="2" applyFont="1" applyFill="1" applyBorder="1" applyAlignment="1">
      <alignment horizontal="center" vertical="center"/>
    </xf>
    <xf numFmtId="0" fontId="8" fillId="0" borderId="0" xfId="2" applyFont="1" applyFill="1">
      <alignment vertical="center"/>
    </xf>
    <xf numFmtId="0" fontId="8" fillId="0" borderId="0" xfId="0" applyFont="1" applyFill="1" applyBorder="1" applyAlignment="1">
      <alignment horizontal="center" vertical="center"/>
    </xf>
    <xf numFmtId="0" fontId="7" fillId="0" borderId="0" xfId="0" applyFont="1" applyAlignment="1">
      <alignment vertical="center"/>
    </xf>
    <xf numFmtId="0" fontId="18" fillId="0" borderId="0" xfId="0" applyFont="1">
      <alignment vertical="center"/>
    </xf>
    <xf numFmtId="0" fontId="21" fillId="0" borderId="0" xfId="0" applyFont="1" applyAlignment="1">
      <alignment horizontal="justify" vertical="center"/>
    </xf>
    <xf numFmtId="0" fontId="21" fillId="0" borderId="0" xfId="0" applyFont="1">
      <alignment vertical="center"/>
    </xf>
    <xf numFmtId="0" fontId="22" fillId="0" borderId="0" xfId="0" applyFont="1">
      <alignment vertical="center"/>
    </xf>
    <xf numFmtId="0" fontId="22" fillId="0" borderId="37" xfId="0" applyFont="1" applyBorder="1" applyAlignment="1">
      <alignment horizontal="center" vertical="center" wrapText="1"/>
    </xf>
    <xf numFmtId="0" fontId="22" fillId="0" borderId="0" xfId="0" applyFont="1" applyBorder="1">
      <alignment vertical="center"/>
    </xf>
    <xf numFmtId="0" fontId="22" fillId="0" borderId="5"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justify" vertical="center"/>
    </xf>
    <xf numFmtId="0" fontId="22" fillId="0" borderId="0" xfId="0" applyFont="1" applyBorder="1" applyAlignment="1">
      <alignment horizontal="justify" vertical="center"/>
    </xf>
    <xf numFmtId="0" fontId="22" fillId="0" borderId="0" xfId="0" applyFont="1" applyBorder="1" applyAlignment="1">
      <alignment horizontal="right" vertical="center"/>
    </xf>
    <xf numFmtId="0" fontId="22" fillId="0" borderId="52" xfId="0" applyFont="1" applyBorder="1">
      <alignment vertical="center"/>
    </xf>
    <xf numFmtId="0" fontId="22" fillId="0" borderId="15" xfId="0" applyFont="1" applyBorder="1">
      <alignment vertical="center"/>
    </xf>
    <xf numFmtId="0" fontId="22" fillId="0" borderId="54" xfId="0" applyFont="1" applyBorder="1" applyAlignment="1">
      <alignment horizontal="left" vertical="center" wrapText="1"/>
    </xf>
    <xf numFmtId="0" fontId="22" fillId="0" borderId="55" xfId="0" applyFont="1" applyBorder="1" applyAlignment="1">
      <alignment horizontal="left" vertical="center" wrapText="1"/>
    </xf>
    <xf numFmtId="0" fontId="22" fillId="0" borderId="29" xfId="0" applyFont="1" applyBorder="1">
      <alignment vertical="center"/>
    </xf>
    <xf numFmtId="0" fontId="22" fillId="0" borderId="53" xfId="0" applyFont="1" applyBorder="1">
      <alignment vertical="center"/>
    </xf>
    <xf numFmtId="0" fontId="22" fillId="0" borderId="52" xfId="0" applyFont="1" applyBorder="1" applyAlignment="1">
      <alignment horizontal="left" vertical="center" wrapText="1"/>
    </xf>
    <xf numFmtId="0" fontId="18" fillId="0" borderId="0" xfId="0" applyFont="1" applyAlignment="1">
      <alignment horizontal="center" vertical="center"/>
    </xf>
    <xf numFmtId="0" fontId="23" fillId="0" borderId="0" xfId="0" applyFont="1">
      <alignment vertical="center"/>
    </xf>
    <xf numFmtId="0" fontId="23" fillId="0" borderId="0" xfId="0" applyFont="1" applyAlignment="1">
      <alignment horizontal="justify" vertical="center"/>
    </xf>
    <xf numFmtId="0" fontId="23" fillId="0" borderId="0" xfId="0"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0" xfId="0" applyFont="1" applyAlignment="1">
      <alignment vertical="center"/>
    </xf>
    <xf numFmtId="0" fontId="18" fillId="0" borderId="0" xfId="0" applyFont="1" applyAlignment="1">
      <alignment horizontal="right" vertical="center"/>
    </xf>
    <xf numFmtId="0" fontId="18" fillId="0" borderId="19" xfId="0" applyFont="1" applyBorder="1">
      <alignment vertical="center"/>
    </xf>
    <xf numFmtId="0" fontId="24" fillId="0" borderId="0" xfId="0" applyFont="1">
      <alignment vertical="center"/>
    </xf>
    <xf numFmtId="0" fontId="24" fillId="0" borderId="0" xfId="0" applyFont="1" applyAlignment="1">
      <alignment horizontal="right" vertical="center"/>
    </xf>
    <xf numFmtId="0" fontId="0" fillId="0" borderId="0" xfId="0" applyAlignment="1">
      <alignment horizontal="right" vertical="center" wrapText="1"/>
    </xf>
    <xf numFmtId="0" fontId="25" fillId="0" borderId="0" xfId="0" applyFont="1">
      <alignment vertical="center"/>
    </xf>
    <xf numFmtId="0" fontId="15" fillId="0" borderId="0" xfId="0" applyFont="1" applyAlignment="1">
      <alignment horizontal="center" vertical="center"/>
    </xf>
    <xf numFmtId="0" fontId="25"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177" fontId="25" fillId="0" borderId="0" xfId="0" applyNumberFormat="1" applyFont="1" applyBorder="1" applyAlignment="1">
      <alignment vertical="center"/>
    </xf>
    <xf numFmtId="3" fontId="25" fillId="0" borderId="0" xfId="0" applyNumberFormat="1" applyFont="1" applyBorder="1" applyAlignment="1">
      <alignment horizontal="center" vertical="center"/>
    </xf>
    <xf numFmtId="0" fontId="15" fillId="0" borderId="0" xfId="0" applyFont="1" applyAlignment="1">
      <alignment horizontal="center" vertical="center"/>
    </xf>
    <xf numFmtId="0" fontId="25" fillId="0" borderId="12" xfId="0" applyFont="1" applyBorder="1" applyAlignment="1">
      <alignment vertical="center"/>
    </xf>
    <xf numFmtId="0" fontId="25" fillId="0" borderId="0" xfId="0" applyFont="1" applyFill="1">
      <alignment vertical="center"/>
    </xf>
    <xf numFmtId="0" fontId="28" fillId="0" borderId="0" xfId="0" applyFont="1" applyAlignment="1">
      <alignment vertical="center"/>
    </xf>
    <xf numFmtId="0" fontId="25" fillId="0" borderId="0" xfId="0" applyFont="1" applyFill="1" applyBorder="1" applyAlignment="1">
      <alignment vertical="center"/>
    </xf>
    <xf numFmtId="0" fontId="10" fillId="0" borderId="43" xfId="2" applyFont="1" applyFill="1" applyBorder="1" applyAlignment="1">
      <alignment horizontal="center" vertical="center" wrapText="1"/>
    </xf>
    <xf numFmtId="0" fontId="25" fillId="0" borderId="60" xfId="0" applyFont="1" applyBorder="1" applyAlignment="1">
      <alignment vertical="center" shrinkToFit="1"/>
    </xf>
    <xf numFmtId="0" fontId="25" fillId="0" borderId="58" xfId="0" applyFont="1" applyBorder="1" applyAlignment="1">
      <alignment vertical="center" shrinkToFit="1"/>
    </xf>
    <xf numFmtId="0" fontId="25" fillId="0" borderId="16" xfId="0" applyFont="1" applyBorder="1" applyAlignment="1">
      <alignment vertical="center" shrinkToFit="1"/>
    </xf>
    <xf numFmtId="14" fontId="14" fillId="0" borderId="7" xfId="2" applyNumberFormat="1" applyFont="1" applyFill="1" applyBorder="1" applyAlignment="1">
      <alignment horizontal="center" vertical="center"/>
    </xf>
    <xf numFmtId="0" fontId="7" fillId="0" borderId="67" xfId="2" applyFont="1" applyFill="1" applyBorder="1" applyAlignment="1">
      <alignment horizontal="center" vertical="center" wrapText="1"/>
    </xf>
    <xf numFmtId="0" fontId="0" fillId="0" borderId="41" xfId="0" applyBorder="1">
      <alignment vertical="center"/>
    </xf>
    <xf numFmtId="0" fontId="10" fillId="3" borderId="7" xfId="2" applyFont="1" applyFill="1" applyBorder="1" applyAlignment="1">
      <alignment horizontal="left" vertical="center" wrapText="1"/>
    </xf>
    <xf numFmtId="38" fontId="10" fillId="3" borderId="7" xfId="1" applyFont="1" applyFill="1" applyBorder="1" applyAlignment="1">
      <alignment horizontal="right" vertical="center" wrapText="1"/>
    </xf>
    <xf numFmtId="14" fontId="10" fillId="3" borderId="7" xfId="2" applyNumberFormat="1" applyFont="1" applyFill="1" applyBorder="1" applyAlignment="1">
      <alignment horizontal="left" vertical="center" wrapText="1"/>
    </xf>
    <xf numFmtId="0" fontId="12" fillId="0" borderId="8" xfId="2" applyFont="1" applyFill="1" applyBorder="1" applyAlignment="1">
      <alignment vertical="center" wrapText="1"/>
    </xf>
    <xf numFmtId="0" fontId="7" fillId="0" borderId="41" xfId="2" applyFont="1" applyFill="1" applyBorder="1" applyAlignment="1">
      <alignment horizontal="center" vertical="center" wrapText="1"/>
    </xf>
    <xf numFmtId="38" fontId="7" fillId="0" borderId="7" xfId="1" applyFont="1" applyFill="1" applyBorder="1" applyAlignment="1">
      <alignment horizontal="center" vertical="center" wrapText="1"/>
    </xf>
    <xf numFmtId="0" fontId="8" fillId="0" borderId="8" xfId="2" applyFont="1" applyFill="1" applyBorder="1" applyAlignment="1">
      <alignment horizontal="left" vertical="center" wrapText="1"/>
    </xf>
    <xf numFmtId="0" fontId="15" fillId="0" borderId="41" xfId="2" applyFont="1" applyFill="1" applyBorder="1" applyAlignment="1">
      <alignment vertical="center"/>
    </xf>
    <xf numFmtId="0" fontId="15" fillId="0" borderId="7" xfId="2" applyFont="1" applyFill="1" applyBorder="1" applyAlignment="1">
      <alignment vertical="center"/>
    </xf>
    <xf numFmtId="0" fontId="14" fillId="0" borderId="7" xfId="2" applyFont="1" applyFill="1" applyBorder="1" applyAlignment="1">
      <alignment horizontal="center" vertical="center"/>
    </xf>
    <xf numFmtId="38" fontId="15" fillId="0" borderId="7" xfId="1" applyFont="1" applyFill="1" applyBorder="1" applyAlignment="1">
      <alignment vertical="center"/>
    </xf>
    <xf numFmtId="14" fontId="14" fillId="0" borderId="7" xfId="2" applyNumberFormat="1" applyFont="1" applyFill="1" applyBorder="1" applyAlignment="1">
      <alignment vertical="center"/>
    </xf>
    <xf numFmtId="38" fontId="7" fillId="0" borderId="25" xfId="1" applyFont="1" applyFill="1" applyBorder="1" applyAlignment="1">
      <alignment vertical="center" wrapText="1"/>
    </xf>
    <xf numFmtId="38" fontId="7" fillId="0" borderId="70" xfId="1" applyFont="1" applyBorder="1">
      <alignment vertical="center"/>
    </xf>
    <xf numFmtId="0" fontId="29" fillId="0" borderId="0" xfId="0" applyFont="1" applyAlignment="1">
      <alignment horizontal="right" vertical="center"/>
    </xf>
    <xf numFmtId="0" fontId="22" fillId="0" borderId="0" xfId="0" applyFont="1" applyAlignment="1">
      <alignment horizontal="right" vertical="center"/>
    </xf>
    <xf numFmtId="0" fontId="15" fillId="0" borderId="0" xfId="0" applyFont="1" applyFill="1" applyAlignment="1">
      <alignment horizontal="center" vertical="center"/>
    </xf>
    <xf numFmtId="177" fontId="25" fillId="0" borderId="0" xfId="0" applyNumberFormat="1" applyFont="1" applyFill="1" applyBorder="1" applyAlignment="1">
      <alignment vertical="center"/>
    </xf>
    <xf numFmtId="0" fontId="18" fillId="0" borderId="19" xfId="0" applyFont="1" applyBorder="1" applyAlignment="1">
      <alignment horizontal="right" vertical="center"/>
    </xf>
    <xf numFmtId="0" fontId="7" fillId="4" borderId="5" xfId="2" applyFont="1" applyFill="1" applyBorder="1" applyAlignment="1">
      <alignment horizontal="center" vertical="center" wrapText="1"/>
    </xf>
    <xf numFmtId="0" fontId="7" fillId="4" borderId="1" xfId="2" applyFont="1" applyFill="1" applyBorder="1" applyAlignment="1">
      <alignment horizontal="left" vertical="center" wrapText="1"/>
    </xf>
    <xf numFmtId="38" fontId="7" fillId="4" borderId="1" xfId="1" applyFont="1" applyFill="1" applyBorder="1" applyAlignment="1">
      <alignment horizontal="center" vertical="center" wrapText="1"/>
    </xf>
    <xf numFmtId="38" fontId="7" fillId="4" borderId="1" xfId="1" applyFont="1" applyFill="1" applyBorder="1" applyAlignment="1">
      <alignment horizontal="right" vertical="center" wrapText="1"/>
    </xf>
    <xf numFmtId="14" fontId="7" fillId="4" borderId="1" xfId="2" applyNumberFormat="1" applyFont="1" applyFill="1" applyBorder="1" applyAlignment="1">
      <alignment horizontal="center" vertical="center" wrapText="1"/>
    </xf>
    <xf numFmtId="49" fontId="15" fillId="4" borderId="41" xfId="2" applyNumberFormat="1" applyFont="1" applyFill="1" applyBorder="1" applyAlignment="1" applyProtection="1">
      <alignment horizontal="center" vertical="center" wrapText="1"/>
      <protection locked="0"/>
    </xf>
    <xf numFmtId="49" fontId="15" fillId="4" borderId="7" xfId="2" applyNumberFormat="1" applyFont="1" applyFill="1" applyBorder="1" applyAlignment="1" applyProtection="1">
      <alignment vertical="center" wrapText="1"/>
      <protection locked="0"/>
    </xf>
    <xf numFmtId="0" fontId="15" fillId="4" borderId="7" xfId="2" applyFont="1" applyFill="1" applyBorder="1" applyAlignment="1" applyProtection="1">
      <alignment horizontal="center" vertical="center"/>
      <protection locked="0"/>
    </xf>
    <xf numFmtId="38" fontId="14" fillId="4" borderId="7" xfId="1" applyFont="1" applyFill="1" applyBorder="1" applyAlignment="1">
      <alignment horizontal="right" vertical="center"/>
    </xf>
    <xf numFmtId="38" fontId="15" fillId="4" borderId="7" xfId="1" applyFont="1" applyFill="1" applyBorder="1" applyAlignment="1">
      <alignment horizontal="right" vertical="center"/>
    </xf>
    <xf numFmtId="14" fontId="15" fillId="4" borderId="7" xfId="2" applyNumberFormat="1" applyFont="1" applyFill="1" applyBorder="1" applyAlignment="1">
      <alignment horizontal="center" vertical="center"/>
    </xf>
    <xf numFmtId="14" fontId="14" fillId="4" borderId="7" xfId="2" applyNumberFormat="1" applyFont="1" applyFill="1" applyBorder="1" applyAlignment="1">
      <alignment horizontal="center" vertical="center"/>
    </xf>
    <xf numFmtId="0" fontId="15" fillId="4" borderId="7" xfId="2" applyFont="1" applyFill="1" applyBorder="1" applyAlignment="1">
      <alignment horizontal="left" vertical="center"/>
    </xf>
    <xf numFmtId="0" fontId="7" fillId="4" borderId="7" xfId="2" applyFont="1" applyFill="1" applyBorder="1" applyAlignment="1">
      <alignment horizontal="left" vertical="center" wrapText="1"/>
    </xf>
    <xf numFmtId="0" fontId="15" fillId="4" borderId="5" xfId="2" applyFont="1" applyFill="1" applyBorder="1" applyAlignment="1">
      <alignment vertical="center"/>
    </xf>
    <xf numFmtId="0" fontId="15" fillId="4" borderId="1" xfId="2" applyFont="1" applyFill="1" applyBorder="1" applyAlignment="1">
      <alignment vertical="center"/>
    </xf>
    <xf numFmtId="0" fontId="14" fillId="4" borderId="1" xfId="2" applyFont="1" applyFill="1" applyBorder="1" applyAlignment="1">
      <alignment horizontal="center" vertical="center"/>
    </xf>
    <xf numFmtId="38" fontId="15" fillId="4" borderId="1" xfId="1" applyFont="1" applyFill="1" applyBorder="1" applyAlignment="1">
      <alignment vertical="center"/>
    </xf>
    <xf numFmtId="14" fontId="14" fillId="4" borderId="1" xfId="2" applyNumberFormat="1" applyFont="1" applyFill="1" applyBorder="1" applyAlignment="1">
      <alignment horizontal="center" vertical="center"/>
    </xf>
    <xf numFmtId="0" fontId="7" fillId="4" borderId="8" xfId="2" applyFont="1" applyFill="1" applyBorder="1" applyAlignment="1">
      <alignment horizontal="center" vertical="center" wrapText="1"/>
    </xf>
    <xf numFmtId="0" fontId="22" fillId="0" borderId="15" xfId="0" applyFont="1" applyBorder="1" applyAlignment="1">
      <alignment horizontal="center" vertical="center" wrapText="1"/>
    </xf>
    <xf numFmtId="0" fontId="25" fillId="0" borderId="0" xfId="0" applyFont="1" applyFill="1" applyAlignment="1">
      <alignment vertical="center"/>
    </xf>
    <xf numFmtId="0" fontId="15" fillId="0" borderId="0" xfId="0" applyFont="1" applyAlignment="1">
      <alignment horizontal="center" vertical="center"/>
    </xf>
    <xf numFmtId="3" fontId="25" fillId="0" borderId="60" xfId="0" applyNumberFormat="1" applyFont="1" applyBorder="1" applyAlignment="1">
      <alignment vertical="center" wrapText="1"/>
    </xf>
    <xf numFmtId="3" fontId="25" fillId="0" borderId="12" xfId="0" applyNumberFormat="1" applyFont="1" applyBorder="1" applyAlignment="1">
      <alignment vertical="center" wrapText="1"/>
    </xf>
    <xf numFmtId="3" fontId="25" fillId="0" borderId="7" xfId="0" applyNumberFormat="1" applyFont="1" applyBorder="1" applyAlignment="1">
      <alignment vertical="center"/>
    </xf>
    <xf numFmtId="3" fontId="25" fillId="0" borderId="3" xfId="0" applyNumberFormat="1" applyFont="1" applyBorder="1" applyAlignment="1">
      <alignment vertical="center"/>
    </xf>
    <xf numFmtId="3" fontId="25" fillId="0" borderId="7" xfId="0" applyNumberFormat="1" applyFont="1" applyFill="1" applyBorder="1" applyAlignment="1">
      <alignment vertical="center"/>
    </xf>
    <xf numFmtId="3" fontId="25" fillId="0" borderId="3" xfId="0" applyNumberFormat="1" applyFont="1" applyFill="1" applyBorder="1" applyAlignment="1">
      <alignment vertical="center"/>
    </xf>
    <xf numFmtId="0" fontId="25" fillId="0" borderId="0" xfId="0" applyFont="1" applyAlignment="1">
      <alignment horizontal="right" vertical="top"/>
    </xf>
    <xf numFmtId="3" fontId="25" fillId="0" borderId="7" xfId="0" applyNumberFormat="1" applyFont="1" applyBorder="1" applyAlignment="1">
      <alignment vertical="center" wrapText="1"/>
    </xf>
    <xf numFmtId="3" fontId="25" fillId="0" borderId="28" xfId="0" applyNumberFormat="1" applyFont="1" applyBorder="1" applyAlignment="1">
      <alignment vertical="center" wrapText="1"/>
    </xf>
    <xf numFmtId="3" fontId="25" fillId="0" borderId="3" xfId="0" applyNumberFormat="1" applyFont="1" applyBorder="1" applyAlignment="1">
      <alignment vertical="center" wrapText="1"/>
    </xf>
    <xf numFmtId="0" fontId="0" fillId="0" borderId="3" xfId="0" applyBorder="1" applyAlignment="1">
      <alignment vertical="center" wrapText="1"/>
    </xf>
    <xf numFmtId="0" fontId="25" fillId="0" borderId="0" xfId="0" applyFont="1" applyAlignment="1">
      <alignment horizontal="left" vertical="center"/>
    </xf>
    <xf numFmtId="0" fontId="25" fillId="0" borderId="60" xfId="0" applyFont="1" applyBorder="1" applyAlignment="1">
      <alignment horizontal="center" vertical="center"/>
    </xf>
    <xf numFmtId="0" fontId="0" fillId="0" borderId="0" xfId="0" applyAlignment="1">
      <alignment horizontal="left" vertical="center"/>
    </xf>
    <xf numFmtId="0" fontId="8" fillId="0" borderId="0" xfId="0" applyFont="1" applyAlignment="1">
      <alignment horizontal="left" vertical="top" wrapText="1"/>
    </xf>
    <xf numFmtId="0" fontId="25" fillId="0" borderId="0" xfId="0" applyFont="1" applyAlignment="1">
      <alignment horizontal="right" vertical="center"/>
    </xf>
    <xf numFmtId="0" fontId="25" fillId="0" borderId="0" xfId="0" applyFont="1" applyAlignment="1">
      <alignment horizontal="left" vertical="center"/>
    </xf>
    <xf numFmtId="0" fontId="15" fillId="0" borderId="0" xfId="0" applyFont="1" applyAlignment="1">
      <alignment horizontal="center" vertical="center"/>
    </xf>
    <xf numFmtId="0" fontId="25" fillId="0" borderId="60" xfId="0" applyFont="1" applyBorder="1" applyAlignment="1">
      <alignment horizontal="center" vertical="center"/>
    </xf>
    <xf numFmtId="0" fontId="25" fillId="0" borderId="0" xfId="0" applyFont="1" applyBorder="1" applyAlignment="1">
      <alignment horizontal="center" vertical="center"/>
    </xf>
    <xf numFmtId="0" fontId="32" fillId="0" borderId="0" xfId="0" applyFont="1" applyAlignment="1">
      <alignment horizontal="left" vertical="top"/>
    </xf>
    <xf numFmtId="0" fontId="33" fillId="0" borderId="0" xfId="0" applyFont="1" applyAlignment="1">
      <alignment horizontal="left" vertical="top"/>
    </xf>
    <xf numFmtId="0" fontId="25" fillId="0" borderId="38" xfId="0" applyFont="1" applyFill="1" applyBorder="1" applyAlignment="1">
      <alignment horizontal="center" vertical="center"/>
    </xf>
    <xf numFmtId="0" fontId="25" fillId="0" borderId="38" xfId="0" applyFont="1" applyBorder="1" applyAlignment="1">
      <alignment horizontal="center" vertical="center"/>
    </xf>
    <xf numFmtId="0" fontId="25" fillId="0" borderId="44" xfId="0" applyFont="1" applyBorder="1" applyAlignment="1">
      <alignment vertical="center"/>
    </xf>
    <xf numFmtId="0" fontId="25" fillId="0" borderId="46" xfId="0" applyFont="1" applyBorder="1" applyAlignment="1">
      <alignment horizontal="center" vertical="top"/>
    </xf>
    <xf numFmtId="0" fontId="34" fillId="0" borderId="0" xfId="0" applyFont="1">
      <alignment vertical="center"/>
    </xf>
    <xf numFmtId="0" fontId="35" fillId="0" borderId="0" xfId="0" applyFont="1">
      <alignment vertical="center"/>
    </xf>
    <xf numFmtId="0" fontId="31" fillId="0" borderId="0" xfId="0" applyFont="1" applyAlignment="1">
      <alignment horizontal="right" vertical="center"/>
    </xf>
    <xf numFmtId="0" fontId="31" fillId="0" borderId="0" xfId="0" applyFont="1">
      <alignment vertical="center"/>
    </xf>
    <xf numFmtId="0" fontId="15" fillId="0" borderId="0" xfId="0" applyFont="1" applyAlignment="1">
      <alignment vertical="center"/>
    </xf>
    <xf numFmtId="0" fontId="7" fillId="0" borderId="0" xfId="0" applyFont="1">
      <alignment vertical="center"/>
    </xf>
    <xf numFmtId="0" fontId="15" fillId="0" borderId="0" xfId="0" applyFont="1" applyAlignment="1">
      <alignment horizontal="right" vertical="top"/>
    </xf>
    <xf numFmtId="0" fontId="15" fillId="0" borderId="0" xfId="0" applyFont="1" applyFill="1">
      <alignment vertical="center"/>
    </xf>
    <xf numFmtId="0" fontId="15" fillId="0" borderId="0" xfId="0" applyFont="1">
      <alignment vertical="center"/>
    </xf>
    <xf numFmtId="0" fontId="15" fillId="0" borderId="0" xfId="0" applyFont="1" applyFill="1" applyAlignment="1">
      <alignment vertical="top"/>
    </xf>
    <xf numFmtId="0" fontId="36" fillId="0" borderId="0" xfId="0" applyFont="1">
      <alignment vertical="center"/>
    </xf>
    <xf numFmtId="0" fontId="15" fillId="0" borderId="0" xfId="0" applyFont="1" applyAlignment="1">
      <alignment horizontal="right" vertical="center"/>
    </xf>
    <xf numFmtId="0" fontId="37"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vertical="top" wrapText="1"/>
    </xf>
    <xf numFmtId="0" fontId="8" fillId="0" borderId="0" xfId="0" applyFont="1" applyAlignment="1">
      <alignment vertical="top" wrapText="1"/>
    </xf>
    <xf numFmtId="0" fontId="37" fillId="0" borderId="0" xfId="0" applyFont="1" applyAlignment="1">
      <alignment horizontal="left" vertical="center"/>
    </xf>
    <xf numFmtId="0" fontId="16"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37"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26" fillId="0" borderId="0" xfId="0" applyFont="1" applyFill="1">
      <alignment vertical="center"/>
    </xf>
    <xf numFmtId="0" fontId="0" fillId="0" borderId="0" xfId="0" applyFill="1" applyAlignment="1">
      <alignment vertical="center" wrapText="1"/>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5" fillId="0" borderId="0" xfId="0" applyFont="1" applyFill="1" applyAlignment="1">
      <alignment horizontal="center" vertical="center"/>
    </xf>
    <xf numFmtId="0" fontId="28" fillId="0" borderId="0" xfId="0" applyFont="1" applyFill="1" applyAlignment="1">
      <alignment vertical="center"/>
    </xf>
    <xf numFmtId="0" fontId="27" fillId="0" borderId="0" xfId="0" applyFont="1" applyFill="1" applyAlignment="1">
      <alignment horizontal="center" vertical="center"/>
    </xf>
    <xf numFmtId="0" fontId="0" fillId="0" borderId="0" xfId="0" applyAlignment="1">
      <alignment vertical="top"/>
    </xf>
    <xf numFmtId="0" fontId="7" fillId="0" borderId="0" xfId="0" applyFont="1" applyFill="1" applyAlignment="1">
      <alignment vertical="center" wrapText="1"/>
    </xf>
    <xf numFmtId="0" fontId="25" fillId="0" borderId="0" xfId="0" applyFont="1" applyFill="1" applyAlignment="1">
      <alignment horizontal="left" vertical="center"/>
    </xf>
    <xf numFmtId="0" fontId="34" fillId="0" borderId="0" xfId="0" applyFont="1" applyFill="1">
      <alignment vertical="center"/>
    </xf>
    <xf numFmtId="0" fontId="8" fillId="0" borderId="0" xfId="0" applyFont="1" applyAlignment="1">
      <alignment horizontal="left" vertical="center" wrapText="1"/>
    </xf>
    <xf numFmtId="0" fontId="25" fillId="0" borderId="38" xfId="0" applyFont="1" applyFill="1" applyBorder="1" applyAlignment="1">
      <alignment horizontal="center" vertical="center"/>
    </xf>
    <xf numFmtId="0" fontId="30" fillId="0" borderId="44" xfId="0" applyFont="1" applyBorder="1" applyAlignment="1">
      <alignment vertical="center"/>
    </xf>
    <xf numFmtId="0" fontId="25" fillId="0" borderId="86" xfId="0" applyFont="1" applyBorder="1" applyAlignment="1">
      <alignment vertical="center" shrinkToFit="1"/>
    </xf>
    <xf numFmtId="0" fontId="25" fillId="0" borderId="53" xfId="0" applyFont="1" applyBorder="1" applyAlignment="1">
      <alignment vertical="center" shrinkToFit="1"/>
    </xf>
    <xf numFmtId="0" fontId="25" fillId="0" borderId="85" xfId="0" applyFont="1" applyBorder="1" applyAlignment="1">
      <alignment vertical="center" shrinkToFit="1"/>
    </xf>
    <xf numFmtId="14" fontId="10" fillId="0" borderId="68" xfId="2" applyNumberFormat="1" applyFont="1" applyFill="1" applyBorder="1" applyAlignment="1">
      <alignment vertical="center" wrapText="1"/>
    </xf>
    <xf numFmtId="14" fontId="10" fillId="0" borderId="28" xfId="2" applyNumberFormat="1" applyFont="1" applyFill="1" applyBorder="1" applyAlignment="1">
      <alignment vertical="center" wrapText="1"/>
    </xf>
    <xf numFmtId="14" fontId="10" fillId="0" borderId="90" xfId="2" applyNumberFormat="1" applyFont="1" applyFill="1" applyBorder="1" applyAlignment="1">
      <alignment vertical="center" wrapText="1"/>
    </xf>
    <xf numFmtId="0" fontId="21" fillId="0" borderId="0" xfId="0" applyFont="1" applyAlignment="1">
      <alignment horizontal="right" vertical="center"/>
    </xf>
    <xf numFmtId="0" fontId="22" fillId="0" borderId="0" xfId="0" applyFont="1" applyBorder="1" applyAlignment="1">
      <alignment horizontal="right" vertical="center" wrapText="1"/>
    </xf>
    <xf numFmtId="0" fontId="22" fillId="0" borderId="0" xfId="0" applyFont="1" applyAlignment="1">
      <alignment horizontal="right" vertical="center" wrapText="1"/>
    </xf>
    <xf numFmtId="0" fontId="22" fillId="0" borderId="74" xfId="0" applyFont="1" applyBorder="1" applyAlignment="1">
      <alignment horizontal="left" vertical="center" wrapText="1"/>
    </xf>
    <xf numFmtId="0" fontId="22" fillId="0" borderId="50" xfId="0" applyFont="1" applyBorder="1">
      <alignment vertical="center"/>
    </xf>
    <xf numFmtId="0" fontId="22" fillId="0" borderId="51" xfId="0" applyFont="1" applyBorder="1" applyAlignment="1">
      <alignment horizontal="left" vertical="center" wrapText="1"/>
    </xf>
    <xf numFmtId="0" fontId="15" fillId="0" borderId="0" xfId="0" applyFont="1" applyFill="1" applyBorder="1" applyAlignment="1">
      <alignment vertical="center" wrapText="1"/>
    </xf>
    <xf numFmtId="0" fontId="7" fillId="0" borderId="0" xfId="2" applyFont="1" applyBorder="1" applyAlignment="1">
      <alignment horizontal="left" vertical="center"/>
    </xf>
    <xf numFmtId="0" fontId="3" fillId="0" borderId="0" xfId="2" applyFont="1" applyBorder="1">
      <alignment vertical="center"/>
    </xf>
    <xf numFmtId="0" fontId="38" fillId="0" borderId="0" xfId="2" applyFont="1" applyBorder="1" applyAlignment="1">
      <alignment vertical="center"/>
    </xf>
    <xf numFmtId="0" fontId="3" fillId="0" borderId="0" xfId="2" applyFont="1" applyBorder="1" applyAlignment="1">
      <alignment vertical="center"/>
    </xf>
    <xf numFmtId="0" fontId="10" fillId="0" borderId="0" xfId="2" applyFont="1" applyBorder="1" applyAlignment="1">
      <alignment horizontal="center" vertical="center" wrapText="1"/>
    </xf>
    <xf numFmtId="0" fontId="10" fillId="0" borderId="0" xfId="2" applyFont="1" applyFill="1" applyBorder="1" applyAlignment="1">
      <alignment horizontal="center" vertical="center" wrapText="1"/>
    </xf>
    <xf numFmtId="38" fontId="10" fillId="0" borderId="0" xfId="1" applyFont="1" applyBorder="1" applyAlignment="1">
      <alignment horizontal="right" vertical="center" wrapText="1"/>
    </xf>
    <xf numFmtId="14" fontId="10" fillId="0" borderId="0" xfId="2" applyNumberFormat="1" applyFont="1" applyBorder="1" applyAlignment="1">
      <alignment horizontal="center" wrapText="1"/>
    </xf>
    <xf numFmtId="38" fontId="7" fillId="0" borderId="0" xfId="1" applyFont="1" applyBorder="1">
      <alignment vertical="center"/>
    </xf>
    <xf numFmtId="14" fontId="7" fillId="0" borderId="0" xfId="2" applyNumberFormat="1" applyFont="1" applyFill="1" applyBorder="1" applyAlignment="1">
      <alignment horizontal="center" vertical="center" wrapText="1"/>
    </xf>
    <xf numFmtId="38" fontId="7" fillId="0" borderId="68"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0" borderId="68" xfId="1" applyFont="1" applyFill="1" applyBorder="1" applyAlignment="1">
      <alignment horizontal="right" vertical="center" wrapText="1"/>
    </xf>
    <xf numFmtId="38" fontId="7" fillId="0" borderId="25" xfId="1" applyFont="1" applyFill="1" applyBorder="1" applyAlignment="1">
      <alignment horizontal="right" vertical="center" wrapText="1"/>
    </xf>
    <xf numFmtId="14" fontId="7" fillId="0" borderId="68" xfId="2" applyNumberFormat="1" applyFont="1" applyFill="1" applyBorder="1" applyAlignment="1">
      <alignment horizontal="center" vertical="center" wrapText="1"/>
    </xf>
    <xf numFmtId="14" fontId="7" fillId="0" borderId="25" xfId="2" applyNumberFormat="1" applyFont="1" applyFill="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14" fontId="39" fillId="0" borderId="68" xfId="2" applyNumberFormat="1" applyFont="1" applyFill="1" applyBorder="1" applyAlignment="1">
      <alignment vertical="center" wrapText="1"/>
    </xf>
    <xf numFmtId="14" fontId="39" fillId="0" borderId="21" xfId="2" applyNumberFormat="1" applyFont="1" applyFill="1" applyBorder="1" applyAlignment="1">
      <alignment vertical="center" wrapText="1"/>
    </xf>
    <xf numFmtId="38" fontId="39" fillId="0" borderId="25" xfId="1" applyFont="1" applyFill="1" applyBorder="1" applyAlignment="1">
      <alignment vertical="center" wrapText="1"/>
    </xf>
    <xf numFmtId="0" fontId="40" fillId="0" borderId="60" xfId="0" applyFont="1" applyBorder="1" applyAlignment="1">
      <alignment horizontal="center" vertical="center"/>
    </xf>
    <xf numFmtId="0" fontId="8" fillId="0" borderId="0" xfId="0" applyFont="1" applyAlignment="1">
      <alignment horizontal="left" vertical="top" wrapText="1"/>
    </xf>
    <xf numFmtId="0" fontId="7" fillId="0" borderId="0" xfId="2" applyFont="1" applyBorder="1" applyAlignment="1">
      <alignment horizontal="left" vertical="center"/>
    </xf>
    <xf numFmtId="0" fontId="7" fillId="0" borderId="90" xfId="2" applyFont="1" applyFill="1" applyBorder="1" applyAlignment="1">
      <alignment horizontal="center" vertical="center" wrapText="1"/>
    </xf>
    <xf numFmtId="14" fontId="7" fillId="0" borderId="20" xfId="2" applyNumberFormat="1" applyFont="1" applyFill="1" applyBorder="1" applyAlignment="1">
      <alignment horizontal="center" vertical="center" wrapText="1"/>
    </xf>
    <xf numFmtId="0" fontId="7" fillId="0" borderId="3" xfId="2" applyFont="1" applyFill="1" applyBorder="1" applyAlignment="1">
      <alignment horizontal="right" vertical="center" wrapText="1"/>
    </xf>
    <xf numFmtId="0" fontId="8" fillId="0" borderId="1" xfId="0" applyFont="1" applyFill="1" applyBorder="1" applyAlignment="1">
      <alignment horizontal="right" vertical="center" wrapText="1"/>
    </xf>
    <xf numFmtId="14" fontId="7" fillId="0" borderId="3" xfId="2" applyNumberFormat="1" applyFont="1" applyFill="1" applyBorder="1" applyAlignment="1">
      <alignment horizontal="left" vertical="center"/>
    </xf>
    <xf numFmtId="14" fontId="7" fillId="0" borderId="1" xfId="2" applyNumberFormat="1"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8" fontId="7" fillId="0" borderId="68" xfId="1" applyFont="1" applyBorder="1" applyAlignment="1">
      <alignment horizontal="right" vertical="center" wrapText="1"/>
    </xf>
    <xf numFmtId="38" fontId="7" fillId="0" borderId="25" xfId="1" applyFont="1" applyBorder="1" applyAlignment="1">
      <alignment horizontal="right" vertical="center" wrapText="1"/>
    </xf>
    <xf numFmtId="38" fontId="7" fillId="0" borderId="12" xfId="1" applyFont="1" applyFill="1" applyBorder="1" applyAlignment="1">
      <alignment horizontal="right" vertical="center" wrapText="1"/>
    </xf>
    <xf numFmtId="14" fontId="7" fillId="0" borderId="34" xfId="2" applyNumberFormat="1" applyFont="1" applyFill="1" applyBorder="1" applyAlignment="1">
      <alignment horizontal="center" vertical="center" wrapText="1"/>
    </xf>
    <xf numFmtId="0" fontId="7" fillId="0" borderId="96" xfId="2" applyFont="1" applyFill="1" applyBorder="1" applyAlignment="1">
      <alignment horizontal="center" vertical="center" wrapText="1"/>
    </xf>
    <xf numFmtId="38" fontId="7" fillId="0" borderId="2" xfId="1" applyFont="1" applyFill="1" applyBorder="1" applyAlignment="1">
      <alignment horizontal="right" vertical="center" wrapText="1"/>
    </xf>
    <xf numFmtId="38" fontId="7" fillId="0" borderId="4" xfId="1" applyFont="1" applyFill="1" applyBorder="1" applyAlignment="1">
      <alignment horizontal="right" vertical="center" wrapText="1"/>
    </xf>
    <xf numFmtId="38" fontId="7" fillId="0" borderId="67" xfId="1" applyFont="1" applyBorder="1" applyAlignment="1">
      <alignment horizontal="right" vertical="center" wrapText="1"/>
    </xf>
    <xf numFmtId="38" fontId="7" fillId="0" borderId="71" xfId="1" applyFont="1" applyBorder="1" applyAlignment="1">
      <alignment horizontal="right" vertical="center" wrapText="1"/>
    </xf>
    <xf numFmtId="38" fontId="7" fillId="0" borderId="35" xfId="1" applyFont="1" applyBorder="1" applyAlignment="1">
      <alignment horizontal="right" vertical="center" wrapText="1"/>
    </xf>
    <xf numFmtId="38" fontId="7" fillId="0" borderId="36" xfId="1" applyFont="1" applyBorder="1" applyAlignment="1">
      <alignment horizontal="right" vertical="center" wrapText="1"/>
    </xf>
    <xf numFmtId="0" fontId="7" fillId="0" borderId="14" xfId="2" quotePrefix="1" applyFont="1" applyFill="1" applyBorder="1" applyAlignment="1">
      <alignment horizontal="left" vertical="center" wrapText="1"/>
    </xf>
    <xf numFmtId="0" fontId="7" fillId="0" borderId="97" xfId="2" quotePrefix="1" applyFont="1" applyFill="1" applyBorder="1" applyAlignment="1">
      <alignment horizontal="left" vertical="center" wrapText="1"/>
    </xf>
    <xf numFmtId="0" fontId="39" fillId="0" borderId="42" xfId="2" applyFont="1" applyFill="1" applyBorder="1" applyAlignment="1">
      <alignment horizontal="left" vertical="center" wrapText="1"/>
    </xf>
    <xf numFmtId="38" fontId="7" fillId="0" borderId="59" xfId="1" applyFont="1" applyBorder="1" applyAlignment="1">
      <alignment wrapText="1"/>
    </xf>
    <xf numFmtId="0" fontId="7" fillId="0" borderId="98" xfId="2" applyFont="1" applyFill="1" applyBorder="1" applyAlignment="1">
      <alignment horizontal="center" vertical="center" wrapText="1"/>
    </xf>
    <xf numFmtId="0" fontId="15" fillId="0" borderId="0" xfId="0" applyFont="1" applyAlignment="1">
      <alignment horizontal="left" vertical="top"/>
    </xf>
    <xf numFmtId="3" fontId="25" fillId="0" borderId="0" xfId="0" applyNumberFormat="1" applyFont="1" applyBorder="1" applyAlignment="1">
      <alignment horizontal="center" vertical="center"/>
    </xf>
    <xf numFmtId="3" fontId="25" fillId="0" borderId="0" xfId="0" applyNumberFormat="1" applyFont="1">
      <alignment vertical="center"/>
    </xf>
    <xf numFmtId="0" fontId="25" fillId="3" borderId="60" xfId="0" applyFont="1" applyFill="1" applyBorder="1" applyAlignment="1">
      <alignment horizontal="center" vertical="center"/>
    </xf>
    <xf numFmtId="0" fontId="25" fillId="3" borderId="12" xfId="0" applyFont="1" applyFill="1" applyBorder="1" applyAlignment="1">
      <alignment vertical="center"/>
    </xf>
    <xf numFmtId="0" fontId="15" fillId="0" borderId="0" xfId="0" applyFont="1" applyAlignment="1">
      <alignment horizontal="center" vertical="center"/>
    </xf>
    <xf numFmtId="0" fontId="25" fillId="0" borderId="0" xfId="0" applyFont="1" applyAlignment="1">
      <alignment horizontal="left" vertical="center"/>
    </xf>
    <xf numFmtId="0" fontId="30" fillId="0" borderId="0" xfId="0" applyFont="1" applyAlignment="1">
      <alignment horizontal="center" vertical="center" wrapText="1" shrinkToFit="1"/>
    </xf>
    <xf numFmtId="0" fontId="30" fillId="0" borderId="0" xfId="0" applyFont="1" applyAlignment="1">
      <alignment horizontal="center" vertical="center" shrinkToFit="1"/>
    </xf>
    <xf numFmtId="0" fontId="25" fillId="0" borderId="0" xfId="0" applyFont="1" applyAlignment="1">
      <alignment horizontal="left" vertical="center" wrapText="1" shrinkToFit="1"/>
    </xf>
    <xf numFmtId="0" fontId="15" fillId="0" borderId="0" xfId="0" applyFont="1" applyFill="1" applyBorder="1" applyAlignment="1">
      <alignment horizontal="left" vertical="center" wrapText="1"/>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15" fillId="0" borderId="38" xfId="0" applyFont="1" applyBorder="1" applyAlignment="1">
      <alignment horizontal="center" vertical="center"/>
    </xf>
    <xf numFmtId="0" fontId="40" fillId="0" borderId="46" xfId="0" applyFont="1" applyBorder="1" applyAlignment="1">
      <alignment horizontal="left" vertical="top" wrapText="1"/>
    </xf>
    <xf numFmtId="0" fontId="40" fillId="0" borderId="47" xfId="0" applyFont="1" applyBorder="1" applyAlignment="1">
      <alignment horizontal="left" vertical="top" wrapText="1"/>
    </xf>
    <xf numFmtId="0" fontId="15" fillId="0" borderId="0" xfId="0" applyFont="1" applyAlignment="1">
      <alignment horizontal="left" vertical="center"/>
    </xf>
    <xf numFmtId="0" fontId="25" fillId="0" borderId="73" xfId="0" applyFont="1" applyBorder="1" applyAlignment="1">
      <alignment horizontal="center" vertical="center"/>
    </xf>
    <xf numFmtId="0" fontId="25" fillId="0" borderId="58" xfId="0" applyFont="1" applyBorder="1" applyAlignment="1">
      <alignment horizontal="center" vertical="center"/>
    </xf>
    <xf numFmtId="0" fontId="25" fillId="0" borderId="16" xfId="0" applyFont="1" applyBorder="1" applyAlignment="1">
      <alignment horizontal="center" vertical="center"/>
    </xf>
    <xf numFmtId="0" fontId="25" fillId="0" borderId="75" xfId="0" applyFont="1" applyBorder="1" applyAlignment="1">
      <alignment horizontal="center" vertical="center"/>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5" fillId="0" borderId="77" xfId="0" applyFont="1" applyBorder="1" applyAlignment="1">
      <alignment horizontal="center" vertical="center"/>
    </xf>
    <xf numFmtId="0" fontId="25" fillId="0" borderId="19" xfId="0" applyFont="1" applyBorder="1" applyAlignment="1">
      <alignment horizontal="center" vertical="center"/>
    </xf>
    <xf numFmtId="0" fontId="25" fillId="0" borderId="14" xfId="0" applyFont="1" applyBorder="1" applyAlignment="1">
      <alignment horizontal="center" vertical="center"/>
    </xf>
    <xf numFmtId="0" fontId="25" fillId="0" borderId="60" xfId="0" applyFont="1" applyBorder="1" applyAlignment="1">
      <alignment horizontal="right" vertical="center" shrinkToFit="1"/>
    </xf>
    <xf numFmtId="0" fontId="25" fillId="0" borderId="58" xfId="0" applyFont="1" applyBorder="1" applyAlignment="1">
      <alignment horizontal="right" vertical="center" shrinkToFit="1"/>
    </xf>
    <xf numFmtId="0" fontId="25" fillId="0" borderId="16" xfId="0" applyFont="1" applyBorder="1" applyAlignment="1">
      <alignment horizontal="right" vertical="center" shrinkToFit="1"/>
    </xf>
    <xf numFmtId="0" fontId="25" fillId="0" borderId="12" xfId="0" applyFont="1" applyBorder="1" applyAlignment="1">
      <alignment horizontal="right" vertical="center" shrinkToFit="1"/>
    </xf>
    <xf numFmtId="0" fontId="25" fillId="0" borderId="19" xfId="0" applyFont="1" applyBorder="1" applyAlignment="1">
      <alignment horizontal="right" vertical="center" shrinkToFit="1"/>
    </xf>
    <xf numFmtId="0" fontId="25" fillId="0" borderId="14" xfId="0" applyFont="1" applyBorder="1" applyAlignment="1">
      <alignment horizontal="right" vertical="center" shrinkToFit="1"/>
    </xf>
    <xf numFmtId="3" fontId="25" fillId="0" borderId="60" xfId="0" applyNumberFormat="1" applyFont="1" applyFill="1" applyBorder="1" applyAlignment="1">
      <alignment horizontal="right" vertical="center"/>
    </xf>
    <xf numFmtId="3" fontId="25" fillId="0" borderId="12" xfId="0" applyNumberFormat="1" applyFont="1" applyFill="1" applyBorder="1" applyAlignment="1">
      <alignment horizontal="right" vertical="center"/>
    </xf>
    <xf numFmtId="3" fontId="25" fillId="0" borderId="60" xfId="0" applyNumberFormat="1" applyFont="1" applyBorder="1" applyAlignment="1">
      <alignment horizontal="left" vertical="center"/>
    </xf>
    <xf numFmtId="3" fontId="25" fillId="0" borderId="58" xfId="0" applyNumberFormat="1" applyFont="1" applyBorder="1" applyAlignment="1">
      <alignment horizontal="left" vertical="center"/>
    </xf>
    <xf numFmtId="3" fontId="25" fillId="0" borderId="74" xfId="0" applyNumberFormat="1" applyFont="1" applyBorder="1" applyAlignment="1">
      <alignment horizontal="left" vertical="center"/>
    </xf>
    <xf numFmtId="3" fontId="25" fillId="0" borderId="12" xfId="0" applyNumberFormat="1" applyFont="1" applyBorder="1" applyAlignment="1">
      <alignment horizontal="left" vertical="center"/>
    </xf>
    <xf numFmtId="3" fontId="25" fillId="0" borderId="19" xfId="0" applyNumberFormat="1" applyFont="1" applyBorder="1" applyAlignment="1">
      <alignment horizontal="left" vertical="center"/>
    </xf>
    <xf numFmtId="3" fontId="25" fillId="0" borderId="76" xfId="0" applyNumberFormat="1" applyFont="1" applyBorder="1" applyAlignment="1">
      <alignment horizontal="left" vertical="center"/>
    </xf>
    <xf numFmtId="0" fontId="8" fillId="0" borderId="0" xfId="0" applyFont="1" applyAlignment="1">
      <alignment horizontal="left" vertical="top" wrapText="1"/>
    </xf>
    <xf numFmtId="0" fontId="25" fillId="0" borderId="60" xfId="0" applyFont="1" applyBorder="1" applyAlignment="1">
      <alignment horizontal="left" vertical="center" shrinkToFit="1"/>
    </xf>
    <xf numFmtId="0" fontId="25" fillId="0" borderId="58" xfId="0" applyFont="1" applyBorder="1" applyAlignment="1">
      <alignment horizontal="left" vertical="center" shrinkToFit="1"/>
    </xf>
    <xf numFmtId="0" fontId="25" fillId="0" borderId="16"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9" xfId="0" applyFont="1" applyBorder="1" applyAlignment="1">
      <alignment horizontal="left" vertical="center" shrinkToFit="1"/>
    </xf>
    <xf numFmtId="0" fontId="25" fillId="0" borderId="14" xfId="0" applyFont="1" applyBorder="1" applyAlignment="1">
      <alignment horizontal="left" vertical="center" shrinkToFit="1"/>
    </xf>
    <xf numFmtId="3" fontId="25" fillId="0" borderId="58" xfId="0" applyNumberFormat="1" applyFont="1" applyBorder="1" applyAlignment="1">
      <alignment horizontal="right" vertical="center"/>
    </xf>
    <xf numFmtId="3" fontId="25" fillId="0" borderId="74" xfId="0" applyNumberFormat="1" applyFont="1" applyBorder="1" applyAlignment="1">
      <alignment horizontal="right" vertical="center"/>
    </xf>
    <xf numFmtId="3" fontId="25" fillId="0" borderId="19" xfId="0" applyNumberFormat="1" applyFont="1" applyBorder="1" applyAlignment="1">
      <alignment horizontal="center" vertical="center"/>
    </xf>
    <xf numFmtId="3" fontId="25" fillId="0" borderId="76" xfId="0" applyNumberFormat="1" applyFont="1" applyBorder="1" applyAlignment="1">
      <alignment horizontal="center" vertical="center"/>
    </xf>
    <xf numFmtId="0" fontId="15" fillId="0" borderId="58" xfId="0" applyFont="1" applyBorder="1" applyAlignment="1">
      <alignment horizontal="center" vertical="center"/>
    </xf>
    <xf numFmtId="0" fontId="15" fillId="0" borderId="16" xfId="0" applyFont="1" applyBorder="1" applyAlignment="1">
      <alignment horizontal="center" vertical="center"/>
    </xf>
    <xf numFmtId="0" fontId="15" fillId="0" borderId="77"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15" fillId="0" borderId="58" xfId="0" applyFont="1" applyBorder="1" applyAlignment="1">
      <alignment vertical="center" shrinkToFit="1"/>
    </xf>
    <xf numFmtId="0" fontId="15" fillId="0" borderId="16" xfId="0" applyFont="1" applyBorder="1" applyAlignment="1">
      <alignment vertical="center" shrinkToFit="1"/>
    </xf>
    <xf numFmtId="0" fontId="15" fillId="0" borderId="12" xfId="0" applyFont="1" applyBorder="1" applyAlignment="1">
      <alignment vertical="center" shrinkToFit="1"/>
    </xf>
    <xf numFmtId="0" fontId="15" fillId="0" borderId="19" xfId="0" applyFont="1" applyBorder="1" applyAlignment="1">
      <alignment vertical="center" shrinkToFit="1"/>
    </xf>
    <xf numFmtId="0" fontId="15" fillId="0" borderId="14" xfId="0" applyFont="1" applyBorder="1" applyAlignment="1">
      <alignment vertical="center" shrinkToFit="1"/>
    </xf>
    <xf numFmtId="0" fontId="0" fillId="0" borderId="12" xfId="0" applyFill="1" applyBorder="1" applyAlignment="1">
      <alignment vertical="center"/>
    </xf>
    <xf numFmtId="3" fontId="25" fillId="0" borderId="12" xfId="0" applyNumberFormat="1" applyFont="1" applyBorder="1" applyAlignment="1">
      <alignment horizontal="left" vertical="center" wrapText="1"/>
    </xf>
    <xf numFmtId="3" fontId="25" fillId="0" borderId="19" xfId="0" applyNumberFormat="1" applyFont="1" applyBorder="1" applyAlignment="1">
      <alignment horizontal="left" vertical="center" wrapText="1"/>
    </xf>
    <xf numFmtId="3" fontId="25" fillId="0" borderId="76" xfId="0" applyNumberFormat="1" applyFont="1" applyBorder="1" applyAlignment="1">
      <alignment horizontal="left" vertical="center" wrapText="1"/>
    </xf>
    <xf numFmtId="0" fontId="25" fillId="0" borderId="23" xfId="0" applyFont="1" applyBorder="1" applyAlignment="1">
      <alignment horizontal="center" vertical="center"/>
    </xf>
    <xf numFmtId="0" fontId="25" fillId="0" borderId="78" xfId="0" applyFont="1" applyBorder="1" applyAlignment="1">
      <alignment horizontal="center" vertical="center"/>
    </xf>
    <xf numFmtId="0" fontId="25" fillId="0" borderId="12" xfId="0" applyFont="1" applyBorder="1" applyAlignment="1">
      <alignment horizontal="center" vertical="center"/>
    </xf>
    <xf numFmtId="0" fontId="25" fillId="0" borderId="76" xfId="0" applyFont="1" applyBorder="1" applyAlignment="1">
      <alignment horizontal="center" vertical="center"/>
    </xf>
    <xf numFmtId="0" fontId="25" fillId="0" borderId="23"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3" fontId="25" fillId="0" borderId="23" xfId="0" applyNumberFormat="1" applyFont="1" applyFill="1" applyBorder="1" applyAlignment="1">
      <alignment horizontal="right" vertical="center"/>
    </xf>
    <xf numFmtId="0" fontId="25" fillId="0" borderId="73"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7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77"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60" xfId="0" applyFont="1" applyFill="1" applyBorder="1" applyAlignment="1">
      <alignment horizontal="right" vertical="center" shrinkToFit="1"/>
    </xf>
    <xf numFmtId="0" fontId="25" fillId="0" borderId="58" xfId="0" applyFont="1" applyFill="1" applyBorder="1" applyAlignment="1">
      <alignment horizontal="right" vertical="center" shrinkToFit="1"/>
    </xf>
    <xf numFmtId="0" fontId="25" fillId="0" borderId="16" xfId="0" applyFont="1" applyFill="1" applyBorder="1" applyAlignment="1">
      <alignment horizontal="right" vertical="center" shrinkToFit="1"/>
    </xf>
    <xf numFmtId="0" fontId="25" fillId="0" borderId="12" xfId="0" applyFont="1" applyFill="1" applyBorder="1" applyAlignment="1">
      <alignment horizontal="right" vertical="center" shrinkToFit="1"/>
    </xf>
    <xf numFmtId="0" fontId="25" fillId="0" borderId="19" xfId="0" applyFont="1" applyFill="1" applyBorder="1" applyAlignment="1">
      <alignment horizontal="right" vertical="center" shrinkToFit="1"/>
    </xf>
    <xf numFmtId="0" fontId="25" fillId="0" borderId="14" xfId="0" applyFont="1" applyFill="1" applyBorder="1" applyAlignment="1">
      <alignment horizontal="right" vertical="center" shrinkToFit="1"/>
    </xf>
    <xf numFmtId="0" fontId="25" fillId="0" borderId="60" xfId="0" applyFont="1" applyFill="1" applyBorder="1" applyAlignment="1">
      <alignment horizontal="left" vertical="center" shrinkToFit="1"/>
    </xf>
    <xf numFmtId="0" fontId="25" fillId="0" borderId="58"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5" fillId="0" borderId="14" xfId="0" applyFont="1" applyFill="1" applyBorder="1" applyAlignment="1">
      <alignment horizontal="left" vertical="center" shrinkToFit="1"/>
    </xf>
    <xf numFmtId="3" fontId="25" fillId="0" borderId="58" xfId="0" applyNumberFormat="1" applyFont="1" applyBorder="1" applyAlignment="1">
      <alignment horizontal="center" vertical="center"/>
    </xf>
    <xf numFmtId="3" fontId="25" fillId="0" borderId="74" xfId="0" applyNumberFormat="1" applyFont="1" applyBorder="1" applyAlignment="1">
      <alignment horizontal="center" vertical="center"/>
    </xf>
    <xf numFmtId="0" fontId="25" fillId="0" borderId="60" xfId="0" applyFont="1" applyBorder="1" applyAlignment="1">
      <alignment horizontal="center" vertical="center"/>
    </xf>
    <xf numFmtId="0" fontId="25" fillId="0" borderId="30" xfId="0" applyFont="1" applyBorder="1" applyAlignment="1">
      <alignment horizontal="center" vertical="center"/>
    </xf>
    <xf numFmtId="0" fontId="25" fillId="0" borderId="29"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shrinkToFit="1"/>
    </xf>
    <xf numFmtId="0" fontId="25" fillId="0" borderId="58"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7" xfId="0" applyFont="1" applyBorder="1" applyAlignment="1">
      <alignment horizontal="center" vertical="center" shrinkToFit="1"/>
    </xf>
    <xf numFmtId="3" fontId="25" fillId="0" borderId="0" xfId="0" applyNumberFormat="1" applyFont="1" applyBorder="1" applyAlignment="1">
      <alignment horizontal="center" vertical="center"/>
    </xf>
    <xf numFmtId="3" fontId="25" fillId="0" borderId="78" xfId="0" applyNumberFormat="1" applyFont="1" applyBorder="1" applyAlignment="1">
      <alignment horizontal="center" vertical="center"/>
    </xf>
    <xf numFmtId="0" fontId="30" fillId="0" borderId="73"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4" xfId="0" applyFont="1" applyFill="1" applyBorder="1" applyAlignment="1">
      <alignment horizontal="center" vertical="center" wrapText="1"/>
    </xf>
    <xf numFmtId="3" fontId="25" fillId="0" borderId="60" xfId="0" applyNumberFormat="1" applyFont="1" applyFill="1" applyBorder="1" applyAlignment="1">
      <alignment horizontal="center" vertical="center" shrinkToFit="1"/>
    </xf>
    <xf numFmtId="3" fontId="25" fillId="0" borderId="58" xfId="0" applyNumberFormat="1" applyFont="1" applyFill="1" applyBorder="1" applyAlignment="1">
      <alignment horizontal="center" vertical="center" shrinkToFit="1"/>
    </xf>
    <xf numFmtId="3" fontId="25" fillId="0" borderId="12" xfId="0" applyNumberFormat="1" applyFont="1" applyFill="1" applyBorder="1" applyAlignment="1">
      <alignment horizontal="center" vertical="center" shrinkToFit="1"/>
    </xf>
    <xf numFmtId="3" fontId="25" fillId="0" borderId="19" xfId="0" applyNumberFormat="1" applyFont="1" applyFill="1" applyBorder="1" applyAlignment="1">
      <alignment horizontal="center" vertical="center" shrinkToFit="1"/>
    </xf>
    <xf numFmtId="3" fontId="25" fillId="0" borderId="58" xfId="0" applyNumberFormat="1" applyFont="1" applyFill="1" applyBorder="1" applyAlignment="1">
      <alignment horizontal="left" vertical="center" shrinkToFit="1"/>
    </xf>
    <xf numFmtId="3" fontId="25" fillId="0" borderId="16" xfId="0" applyNumberFormat="1" applyFont="1" applyFill="1" applyBorder="1" applyAlignment="1">
      <alignment horizontal="left" vertical="center" shrinkToFit="1"/>
    </xf>
    <xf numFmtId="3" fontId="25" fillId="0" borderId="19" xfId="0" applyNumberFormat="1" applyFont="1" applyFill="1" applyBorder="1" applyAlignment="1">
      <alignment horizontal="left" vertical="center" shrinkToFit="1"/>
    </xf>
    <xf numFmtId="3" fontId="25" fillId="0" borderId="14" xfId="0" applyNumberFormat="1" applyFont="1" applyFill="1" applyBorder="1" applyAlignment="1">
      <alignment horizontal="left" vertical="center" shrinkToFit="1"/>
    </xf>
    <xf numFmtId="3" fontId="25" fillId="0" borderId="60" xfId="0" applyNumberFormat="1" applyFont="1" applyFill="1" applyBorder="1" applyAlignment="1">
      <alignment horizontal="left" vertical="center"/>
    </xf>
    <xf numFmtId="3" fontId="25" fillId="0" borderId="12" xfId="0" applyNumberFormat="1" applyFont="1" applyFill="1" applyBorder="1" applyAlignment="1">
      <alignment horizontal="left" vertical="center"/>
    </xf>
    <xf numFmtId="0" fontId="8" fillId="0" borderId="0" xfId="0" applyFont="1" applyAlignment="1">
      <alignment horizontal="left" vertical="center" wrapText="1"/>
    </xf>
    <xf numFmtId="3" fontId="25"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0" fontId="25" fillId="0" borderId="70"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59" xfId="0" applyFont="1" applyBorder="1" applyAlignment="1">
      <alignment horizontal="center" vertical="center" shrinkToFit="1"/>
    </xf>
    <xf numFmtId="3" fontId="25" fillId="0" borderId="70" xfId="0" applyNumberFormat="1" applyFont="1" applyFill="1" applyBorder="1" applyAlignment="1">
      <alignment horizontal="right" vertical="center"/>
    </xf>
    <xf numFmtId="0" fontId="25" fillId="0" borderId="70" xfId="0" applyFont="1" applyBorder="1" applyAlignment="1">
      <alignment horizontal="center" vertical="center"/>
    </xf>
    <xf numFmtId="3" fontId="25" fillId="0" borderId="29" xfId="0" applyNumberFormat="1" applyFont="1" applyBorder="1" applyAlignment="1">
      <alignment horizontal="center" vertical="center"/>
    </xf>
    <xf numFmtId="3" fontId="25" fillId="0" borderId="55" xfId="0" applyNumberFormat="1" applyFont="1" applyBorder="1" applyAlignment="1">
      <alignment horizontal="center" vertical="center"/>
    </xf>
    <xf numFmtId="0" fontId="30" fillId="0" borderId="46" xfId="0" applyFont="1" applyBorder="1" applyAlignment="1">
      <alignment horizontal="left" vertical="top" wrapText="1"/>
    </xf>
    <xf numFmtId="0" fontId="30" fillId="0" borderId="47" xfId="0" applyFont="1" applyBorder="1" applyAlignment="1">
      <alignment horizontal="left" vertical="top" wrapText="1"/>
    </xf>
    <xf numFmtId="0" fontId="0" fillId="0" borderId="0" xfId="0" applyAlignment="1">
      <alignment horizontal="left" vertical="top"/>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176" fontId="0" fillId="0" borderId="0" xfId="0" applyNumberFormat="1" applyAlignment="1">
      <alignment horizontal="left" vertical="center"/>
    </xf>
    <xf numFmtId="0" fontId="0" fillId="0" borderId="0" xfId="0" applyAlignment="1">
      <alignment horizontal="left" vertical="center" wrapText="1"/>
    </xf>
    <xf numFmtId="0" fontId="7" fillId="0" borderId="0" xfId="0" applyFont="1" applyAlignment="1">
      <alignment horizontal="left" vertical="center"/>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25" fillId="3" borderId="60"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74"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76" xfId="0" applyFont="1" applyFill="1" applyBorder="1" applyAlignment="1">
      <alignment horizontal="center" vertical="center"/>
    </xf>
    <xf numFmtId="0" fontId="25" fillId="0" borderId="74" xfId="0" applyFont="1" applyBorder="1" applyAlignment="1">
      <alignment horizontal="center" vertical="center"/>
    </xf>
    <xf numFmtId="0" fontId="25" fillId="0" borderId="55" xfId="0" applyFont="1" applyBorder="1" applyAlignment="1">
      <alignment horizontal="center" vertical="center"/>
    </xf>
    <xf numFmtId="0" fontId="25" fillId="0" borderId="86"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3" fontId="25" fillId="0" borderId="19" xfId="0" applyNumberFormat="1" applyFont="1" applyBorder="1" applyAlignment="1">
      <alignment horizontal="right" vertical="center"/>
    </xf>
    <xf numFmtId="3" fontId="25" fillId="0" borderId="76" xfId="0" applyNumberFormat="1" applyFont="1" applyBorder="1" applyAlignment="1">
      <alignment horizontal="right" vertical="center"/>
    </xf>
    <xf numFmtId="3" fontId="25" fillId="3" borderId="58" xfId="0" applyNumberFormat="1" applyFont="1" applyFill="1" applyBorder="1" applyAlignment="1">
      <alignment horizontal="right" vertical="center"/>
    </xf>
    <xf numFmtId="3" fontId="25" fillId="3" borderId="74" xfId="0" applyNumberFormat="1" applyFont="1" applyFill="1" applyBorder="1" applyAlignment="1">
      <alignment horizontal="right" vertical="center"/>
    </xf>
    <xf numFmtId="3" fontId="25" fillId="3" borderId="19" xfId="0" applyNumberFormat="1" applyFont="1" applyFill="1" applyBorder="1" applyAlignment="1">
      <alignment horizontal="center" vertical="center"/>
    </xf>
    <xf numFmtId="3" fontId="25" fillId="3" borderId="76" xfId="0" applyNumberFormat="1" applyFont="1" applyFill="1" applyBorder="1" applyAlignment="1">
      <alignment horizontal="center" vertical="center"/>
    </xf>
    <xf numFmtId="0" fontId="25" fillId="3" borderId="60" xfId="0" applyFont="1" applyFill="1" applyBorder="1" applyAlignment="1">
      <alignment horizontal="left" vertical="center"/>
    </xf>
    <xf numFmtId="0" fontId="25" fillId="3" borderId="58" xfId="0" applyFont="1" applyFill="1" applyBorder="1" applyAlignment="1">
      <alignment horizontal="left" vertical="center"/>
    </xf>
    <xf numFmtId="0" fontId="25" fillId="3" borderId="74" xfId="0" applyFont="1" applyFill="1" applyBorder="1" applyAlignment="1">
      <alignment horizontal="left" vertical="center"/>
    </xf>
    <xf numFmtId="0" fontId="25" fillId="3" borderId="12"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76" xfId="0" applyFont="1" applyFill="1" applyBorder="1" applyAlignment="1">
      <alignment horizontal="left" vertical="center"/>
    </xf>
    <xf numFmtId="0" fontId="25" fillId="0" borderId="73"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4" xfId="0" applyFont="1" applyBorder="1" applyAlignment="1">
      <alignment horizontal="center" vertical="center" wrapText="1"/>
    </xf>
    <xf numFmtId="3" fontId="25" fillId="0" borderId="58" xfId="0" applyNumberFormat="1" applyFont="1" applyFill="1" applyBorder="1" applyAlignment="1">
      <alignment horizontal="right" vertical="center"/>
    </xf>
    <xf numFmtId="3" fontId="25" fillId="0" borderId="16" xfId="0" applyNumberFormat="1" applyFont="1" applyFill="1" applyBorder="1" applyAlignment="1">
      <alignment horizontal="right" vertical="center"/>
    </xf>
    <xf numFmtId="3" fontId="25" fillId="0" borderId="19" xfId="0" applyNumberFormat="1" applyFont="1" applyFill="1" applyBorder="1" applyAlignment="1">
      <alignment horizontal="right" vertical="center"/>
    </xf>
    <xf numFmtId="3" fontId="25" fillId="0" borderId="14" xfId="0" applyNumberFormat="1" applyFont="1" applyFill="1" applyBorder="1" applyAlignment="1">
      <alignment horizontal="right" vertical="center"/>
    </xf>
    <xf numFmtId="3" fontId="25" fillId="0" borderId="61" xfId="0" applyNumberFormat="1" applyFont="1" applyBorder="1" applyAlignment="1">
      <alignment horizontal="right" vertical="center"/>
    </xf>
    <xf numFmtId="3" fontId="25" fillId="0" borderId="62" xfId="0" applyNumberFormat="1" applyFont="1" applyBorder="1" applyAlignment="1">
      <alignment horizontal="right" vertical="center"/>
    </xf>
    <xf numFmtId="3" fontId="25" fillId="0" borderId="63" xfId="0" applyNumberFormat="1" applyFont="1" applyBorder="1" applyAlignment="1">
      <alignment horizontal="right" vertical="center"/>
    </xf>
    <xf numFmtId="3" fontId="25" fillId="0" borderId="64" xfId="0" applyNumberFormat="1" applyFont="1" applyBorder="1" applyAlignment="1">
      <alignment horizontal="right" vertical="center"/>
    </xf>
    <xf numFmtId="3" fontId="25" fillId="0" borderId="65" xfId="0" applyNumberFormat="1" applyFont="1" applyBorder="1" applyAlignment="1">
      <alignment horizontal="right" vertical="center"/>
    </xf>
    <xf numFmtId="3" fontId="25" fillId="0" borderId="66" xfId="0" applyNumberFormat="1" applyFont="1" applyBorder="1" applyAlignment="1">
      <alignment horizontal="right" vertical="center"/>
    </xf>
    <xf numFmtId="3" fontId="25" fillId="0" borderId="60" xfId="0" applyNumberFormat="1" applyFont="1" applyBorder="1" applyAlignment="1">
      <alignment horizontal="right" vertical="center" shrinkToFit="1"/>
    </xf>
    <xf numFmtId="3" fontId="25" fillId="0" borderId="58" xfId="0" applyNumberFormat="1" applyFont="1" applyBorder="1" applyAlignment="1">
      <alignment horizontal="right" vertical="center" shrinkToFit="1"/>
    </xf>
    <xf numFmtId="3" fontId="25" fillId="0" borderId="12" xfId="0" applyNumberFormat="1" applyFont="1" applyBorder="1" applyAlignment="1">
      <alignment horizontal="right" vertical="center" shrinkToFit="1"/>
    </xf>
    <xf numFmtId="3" fontId="25" fillId="0" borderId="19" xfId="0" applyNumberFormat="1" applyFont="1" applyBorder="1" applyAlignment="1">
      <alignment horizontal="right" vertical="center" shrinkToFit="1"/>
    </xf>
    <xf numFmtId="3" fontId="25" fillId="0" borderId="58" xfId="0" applyNumberFormat="1" applyFont="1" applyBorder="1" applyAlignment="1">
      <alignment horizontal="left" vertical="center" shrinkToFit="1"/>
    </xf>
    <xf numFmtId="3" fontId="25" fillId="0" borderId="16" xfId="0" applyNumberFormat="1" applyFont="1" applyBorder="1" applyAlignment="1">
      <alignment horizontal="left" vertical="center" shrinkToFit="1"/>
    </xf>
    <xf numFmtId="3" fontId="25" fillId="0" borderId="19" xfId="0" applyNumberFormat="1" applyFont="1" applyBorder="1" applyAlignment="1">
      <alignment horizontal="left" vertical="center" shrinkToFit="1"/>
    </xf>
    <xf numFmtId="3" fontId="25" fillId="0" borderId="14" xfId="0" applyNumberFormat="1" applyFont="1" applyBorder="1" applyAlignment="1">
      <alignment horizontal="left" vertical="center" shrinkToFit="1"/>
    </xf>
    <xf numFmtId="0" fontId="25" fillId="0" borderId="73" xfId="0" applyFont="1" applyBorder="1" applyAlignment="1">
      <alignment horizontal="left" vertical="center" wrapText="1"/>
    </xf>
    <xf numFmtId="0" fontId="25" fillId="0" borderId="58" xfId="0" applyFont="1" applyBorder="1" applyAlignment="1">
      <alignment horizontal="left" vertical="center"/>
    </xf>
    <xf numFmtId="0" fontId="25" fillId="0" borderId="16" xfId="0" applyFont="1" applyBorder="1" applyAlignment="1">
      <alignment horizontal="left" vertical="center"/>
    </xf>
    <xf numFmtId="0" fontId="25" fillId="0" borderId="30" xfId="0" applyFont="1" applyBorder="1" applyAlignment="1">
      <alignment horizontal="left" vertical="center"/>
    </xf>
    <xf numFmtId="0" fontId="25" fillId="0" borderId="29" xfId="0" applyFont="1" applyBorder="1" applyAlignment="1">
      <alignment horizontal="left" vertical="center"/>
    </xf>
    <xf numFmtId="0" fontId="25" fillId="0" borderId="59" xfId="0" applyFont="1" applyBorder="1" applyAlignment="1">
      <alignment horizontal="left" vertical="center"/>
    </xf>
    <xf numFmtId="3" fontId="25" fillId="0" borderId="79" xfId="0" applyNumberFormat="1" applyFont="1" applyBorder="1" applyAlignment="1">
      <alignment horizontal="right" vertical="center"/>
    </xf>
    <xf numFmtId="3" fontId="25" fillId="0" borderId="80" xfId="0" applyNumberFormat="1" applyFont="1" applyBorder="1" applyAlignment="1">
      <alignment horizontal="right" vertical="center"/>
    </xf>
    <xf numFmtId="3" fontId="25" fillId="0" borderId="81" xfId="0" applyNumberFormat="1" applyFont="1" applyBorder="1" applyAlignment="1">
      <alignment horizontal="right" vertical="center"/>
    </xf>
    <xf numFmtId="0" fontId="25" fillId="0" borderId="73" xfId="0" applyFont="1" applyBorder="1" applyAlignment="1">
      <alignment horizontal="left" vertical="center"/>
    </xf>
    <xf numFmtId="0" fontId="25" fillId="0" borderId="77" xfId="0" applyFont="1" applyBorder="1" applyAlignment="1">
      <alignment horizontal="lef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3" fontId="25" fillId="0" borderId="60" xfId="0" applyNumberFormat="1" applyFont="1" applyBorder="1" applyAlignment="1">
      <alignment horizontal="center" vertical="center" shrinkToFit="1"/>
    </xf>
    <xf numFmtId="3" fontId="25" fillId="0" borderId="58" xfId="0" applyNumberFormat="1" applyFont="1" applyBorder="1" applyAlignment="1">
      <alignment horizontal="center" vertical="center" shrinkToFit="1"/>
    </xf>
    <xf numFmtId="3" fontId="25" fillId="0" borderId="16" xfId="0" applyNumberFormat="1" applyFont="1" applyBorder="1" applyAlignment="1">
      <alignment horizontal="center" vertical="center" shrinkToFit="1"/>
    </xf>
    <xf numFmtId="3" fontId="25" fillId="0" borderId="12" xfId="0" applyNumberFormat="1" applyFont="1" applyBorder="1" applyAlignment="1">
      <alignment horizontal="center" vertical="center" shrinkToFit="1"/>
    </xf>
    <xf numFmtId="3" fontId="25" fillId="0" borderId="19" xfId="0" applyNumberFormat="1" applyFont="1" applyBorder="1" applyAlignment="1">
      <alignment horizontal="center" vertical="center" shrinkToFit="1"/>
    </xf>
    <xf numFmtId="3" fontId="25" fillId="0" borderId="14" xfId="0" applyNumberFormat="1" applyFont="1" applyBorder="1" applyAlignment="1">
      <alignment horizontal="center" vertical="center" shrinkToFit="1"/>
    </xf>
    <xf numFmtId="3" fontId="25" fillId="0" borderId="61" xfId="0" applyNumberFormat="1" applyFont="1" applyBorder="1" applyAlignment="1">
      <alignment horizontal="center" vertical="center"/>
    </xf>
    <xf numFmtId="3" fontId="25" fillId="0" borderId="62" xfId="0" applyNumberFormat="1" applyFont="1" applyBorder="1" applyAlignment="1">
      <alignment horizontal="center" vertical="center"/>
    </xf>
    <xf numFmtId="3" fontId="25" fillId="0" borderId="63" xfId="0" applyNumberFormat="1" applyFont="1" applyBorder="1" applyAlignment="1">
      <alignment horizontal="center" vertical="center"/>
    </xf>
    <xf numFmtId="3" fontId="25" fillId="0" borderId="64" xfId="0" applyNumberFormat="1" applyFont="1" applyBorder="1" applyAlignment="1">
      <alignment horizontal="center" vertical="center"/>
    </xf>
    <xf numFmtId="3" fontId="25" fillId="0" borderId="65" xfId="0" applyNumberFormat="1" applyFont="1" applyBorder="1" applyAlignment="1">
      <alignment horizontal="center" vertical="center"/>
    </xf>
    <xf numFmtId="3" fontId="25" fillId="0" borderId="66" xfId="0" applyNumberFormat="1" applyFont="1" applyBorder="1" applyAlignment="1">
      <alignment horizontal="center" vertical="center"/>
    </xf>
    <xf numFmtId="0" fontId="25" fillId="0" borderId="12"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4" xfId="0" applyFont="1" applyBorder="1" applyAlignment="1">
      <alignment horizontal="center" vertical="center" shrinkToFit="1"/>
    </xf>
    <xf numFmtId="3" fontId="25" fillId="0" borderId="12" xfId="0" applyNumberFormat="1" applyFont="1" applyFill="1" applyBorder="1" applyAlignment="1">
      <alignment horizontal="right" vertical="center" shrinkToFit="1"/>
    </xf>
    <xf numFmtId="3" fontId="25" fillId="0" borderId="60" xfId="0" applyNumberFormat="1" applyFont="1" applyFill="1" applyBorder="1" applyAlignment="1">
      <alignment horizontal="right" vertical="center" shrinkToFit="1"/>
    </xf>
    <xf numFmtId="3" fontId="25" fillId="0" borderId="70" xfId="0" applyNumberFormat="1" applyFont="1" applyFill="1" applyBorder="1" applyAlignment="1">
      <alignment horizontal="right" vertical="center" shrinkToFit="1"/>
    </xf>
    <xf numFmtId="0" fontId="25" fillId="0" borderId="29" xfId="0" applyFont="1" applyFill="1" applyBorder="1" applyAlignment="1">
      <alignment horizontal="right" vertical="center" shrinkToFit="1"/>
    </xf>
    <xf numFmtId="0" fontId="25" fillId="0" borderId="59" xfId="0" applyFont="1" applyFill="1" applyBorder="1" applyAlignment="1">
      <alignment horizontal="right" vertical="center" shrinkToFit="1"/>
    </xf>
    <xf numFmtId="0" fontId="25" fillId="0" borderId="56" xfId="0" applyFont="1" applyBorder="1" applyAlignment="1">
      <alignment horizontal="left" vertical="center" wrapText="1"/>
    </xf>
    <xf numFmtId="0" fontId="25" fillId="0" borderId="53" xfId="0" applyFont="1" applyBorder="1" applyAlignment="1">
      <alignment horizontal="left" vertical="center"/>
    </xf>
    <xf numFmtId="0" fontId="25" fillId="0" borderId="85" xfId="0" applyFont="1" applyBorder="1" applyAlignment="1">
      <alignment horizontal="left" vertical="center"/>
    </xf>
    <xf numFmtId="3" fontId="25" fillId="0" borderId="87" xfId="0" applyNumberFormat="1" applyFont="1" applyFill="1" applyBorder="1" applyAlignment="1">
      <alignment horizontal="right" vertical="center"/>
    </xf>
    <xf numFmtId="3" fontId="25" fillId="0" borderId="88" xfId="0" applyNumberFormat="1" applyFont="1" applyFill="1" applyBorder="1" applyAlignment="1">
      <alignment horizontal="right" vertical="center"/>
    </xf>
    <xf numFmtId="3" fontId="25" fillId="0" borderId="89" xfId="0" applyNumberFormat="1" applyFont="1" applyFill="1" applyBorder="1" applyAlignment="1">
      <alignment horizontal="right" vertical="center"/>
    </xf>
    <xf numFmtId="3" fontId="25" fillId="0" borderId="64" xfId="0" applyNumberFormat="1" applyFont="1" applyFill="1" applyBorder="1" applyAlignment="1">
      <alignment horizontal="right" vertical="center"/>
    </xf>
    <xf numFmtId="3" fontId="25" fillId="0" borderId="65" xfId="0" applyNumberFormat="1" applyFont="1" applyFill="1" applyBorder="1" applyAlignment="1">
      <alignment horizontal="right" vertical="center"/>
    </xf>
    <xf numFmtId="3" fontId="25" fillId="0" borderId="66" xfId="0" applyNumberFormat="1" applyFont="1" applyFill="1" applyBorder="1" applyAlignment="1">
      <alignment horizontal="right" vertical="center"/>
    </xf>
    <xf numFmtId="3" fontId="25" fillId="0" borderId="86" xfId="0" applyNumberFormat="1" applyFont="1" applyFill="1" applyBorder="1" applyAlignment="1">
      <alignment horizontal="right" vertical="center"/>
    </xf>
    <xf numFmtId="3" fontId="25" fillId="0" borderId="53" xfId="0" applyNumberFormat="1" applyFont="1" applyFill="1" applyBorder="1" applyAlignment="1">
      <alignment horizontal="right" vertical="center"/>
    </xf>
    <xf numFmtId="3" fontId="25" fillId="0" borderId="85" xfId="0" applyNumberFormat="1" applyFont="1" applyFill="1" applyBorder="1" applyAlignment="1">
      <alignment horizontal="right" vertical="center"/>
    </xf>
    <xf numFmtId="3" fontId="25" fillId="0" borderId="87" xfId="0" applyNumberFormat="1" applyFont="1" applyBorder="1" applyAlignment="1">
      <alignment horizontal="right" vertical="center"/>
    </xf>
    <xf numFmtId="3" fontId="25" fillId="0" borderId="88" xfId="0" applyNumberFormat="1" applyFont="1" applyBorder="1" applyAlignment="1">
      <alignment horizontal="right" vertical="center"/>
    </xf>
    <xf numFmtId="3" fontId="25" fillId="0" borderId="89" xfId="0" applyNumberFormat="1" applyFont="1" applyBorder="1" applyAlignment="1">
      <alignment horizontal="right" vertical="center"/>
    </xf>
    <xf numFmtId="0" fontId="25" fillId="3" borderId="60" xfId="0" applyFont="1" applyFill="1" applyBorder="1" applyAlignment="1">
      <alignment horizontal="center" vertical="center" shrinkToFit="1"/>
    </xf>
    <xf numFmtId="0" fontId="25" fillId="3" borderId="58" xfId="0" applyFont="1" applyFill="1" applyBorder="1" applyAlignment="1">
      <alignment horizontal="center" vertical="center" shrinkToFit="1"/>
    </xf>
    <xf numFmtId="0" fontId="25" fillId="3" borderId="16"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0" fontId="25" fillId="3" borderId="19" xfId="0" applyFont="1" applyFill="1" applyBorder="1" applyAlignment="1">
      <alignment horizontal="center" vertical="center" shrinkToFit="1"/>
    </xf>
    <xf numFmtId="0" fontId="25" fillId="3" borderId="14" xfId="0" applyFont="1" applyFill="1" applyBorder="1" applyAlignment="1">
      <alignment horizontal="center" vertical="center" shrinkToFit="1"/>
    </xf>
    <xf numFmtId="3" fontId="25" fillId="3" borderId="60" xfId="0" applyNumberFormat="1" applyFont="1" applyFill="1" applyBorder="1" applyAlignment="1">
      <alignment horizontal="right" vertical="center"/>
    </xf>
    <xf numFmtId="3" fontId="25" fillId="3" borderId="16" xfId="0" applyNumberFormat="1" applyFont="1" applyFill="1" applyBorder="1" applyAlignment="1">
      <alignment horizontal="right" vertical="center"/>
    </xf>
    <xf numFmtId="3" fontId="25" fillId="3" borderId="12" xfId="0" applyNumberFormat="1" applyFont="1" applyFill="1" applyBorder="1" applyAlignment="1">
      <alignment horizontal="right" vertical="center"/>
    </xf>
    <xf numFmtId="3" fontId="25" fillId="3" borderId="19" xfId="0" applyNumberFormat="1" applyFont="1" applyFill="1" applyBorder="1" applyAlignment="1">
      <alignment horizontal="right" vertical="center"/>
    </xf>
    <xf numFmtId="3" fontId="25" fillId="3" borderId="14" xfId="0" applyNumberFormat="1" applyFont="1" applyFill="1" applyBorder="1" applyAlignment="1">
      <alignment horizontal="right" vertical="center"/>
    </xf>
    <xf numFmtId="3" fontId="25" fillId="3" borderId="61" xfId="0" applyNumberFormat="1" applyFont="1" applyFill="1" applyBorder="1" applyAlignment="1">
      <alignment horizontal="right" vertical="center"/>
    </xf>
    <xf numFmtId="3" fontId="25" fillId="3" borderId="62" xfId="0" applyNumberFormat="1" applyFont="1" applyFill="1" applyBorder="1" applyAlignment="1">
      <alignment horizontal="right" vertical="center"/>
    </xf>
    <xf numFmtId="3" fontId="25" fillId="3" borderId="63" xfId="0" applyNumberFormat="1" applyFont="1" applyFill="1" applyBorder="1" applyAlignment="1">
      <alignment horizontal="right" vertical="center"/>
    </xf>
    <xf numFmtId="3" fontId="25" fillId="3" borderId="64" xfId="0" applyNumberFormat="1" applyFont="1" applyFill="1" applyBorder="1" applyAlignment="1">
      <alignment horizontal="right" vertical="center"/>
    </xf>
    <xf numFmtId="3" fontId="25" fillId="3" borderId="65" xfId="0" applyNumberFormat="1" applyFont="1" applyFill="1" applyBorder="1" applyAlignment="1">
      <alignment horizontal="right" vertical="center"/>
    </xf>
    <xf numFmtId="3" fontId="25" fillId="3" borderId="66" xfId="0" applyNumberFormat="1" applyFont="1" applyFill="1" applyBorder="1" applyAlignment="1">
      <alignment horizontal="right" vertical="center"/>
    </xf>
    <xf numFmtId="3" fontId="25" fillId="0" borderId="12" xfId="0" applyNumberFormat="1" applyFont="1" applyBorder="1" applyAlignment="1">
      <alignment horizontal="right" vertical="center"/>
    </xf>
    <xf numFmtId="0" fontId="25" fillId="0" borderId="19" xfId="0" applyFont="1" applyBorder="1" applyAlignment="1">
      <alignment horizontal="right" vertical="center"/>
    </xf>
    <xf numFmtId="0" fontId="25" fillId="0" borderId="76" xfId="0" applyFont="1" applyBorder="1" applyAlignment="1">
      <alignment horizontal="right" vertical="center"/>
    </xf>
    <xf numFmtId="3" fontId="25" fillId="0" borderId="27" xfId="0" applyNumberFormat="1" applyFont="1" applyFill="1" applyBorder="1" applyAlignment="1">
      <alignment horizontal="right" vertical="center"/>
    </xf>
    <xf numFmtId="3" fontId="25" fillId="0" borderId="82" xfId="0" applyNumberFormat="1" applyFont="1" applyBorder="1" applyAlignment="1">
      <alignment horizontal="right" vertical="center"/>
    </xf>
    <xf numFmtId="3" fontId="25" fillId="0" borderId="83" xfId="0" applyNumberFormat="1" applyFont="1" applyBorder="1" applyAlignment="1">
      <alignment horizontal="right" vertical="center"/>
    </xf>
    <xf numFmtId="3" fontId="25" fillId="0" borderId="84" xfId="0" applyNumberFormat="1" applyFont="1" applyBorder="1" applyAlignment="1">
      <alignment horizontal="right" vertical="center"/>
    </xf>
    <xf numFmtId="0" fontId="9" fillId="0" borderId="58" xfId="0" applyFont="1" applyBorder="1" applyAlignment="1">
      <alignment horizontal="left" vertical="center"/>
    </xf>
    <xf numFmtId="0" fontId="9" fillId="0" borderId="74" xfId="0" applyFont="1" applyBorder="1" applyAlignment="1">
      <alignment horizontal="left" vertical="center"/>
    </xf>
    <xf numFmtId="0" fontId="30" fillId="0" borderId="60" xfId="0" applyFont="1" applyBorder="1" applyAlignment="1">
      <alignment horizontal="left" vertical="center"/>
    </xf>
    <xf numFmtId="0" fontId="30" fillId="0" borderId="58" xfId="0" applyFont="1" applyBorder="1" applyAlignment="1">
      <alignment horizontal="left" vertical="center"/>
    </xf>
    <xf numFmtId="0" fontId="30" fillId="0" borderId="74" xfId="0" applyFont="1" applyBorder="1" applyAlignment="1">
      <alignment horizontal="left" vertical="center"/>
    </xf>
    <xf numFmtId="0" fontId="25" fillId="0" borderId="46" xfId="0" applyFont="1" applyBorder="1" applyAlignment="1">
      <alignment horizontal="left" vertical="top" wrapText="1"/>
    </xf>
    <xf numFmtId="0" fontId="25" fillId="0" borderId="47" xfId="0" applyFont="1" applyBorder="1" applyAlignment="1">
      <alignment horizontal="left" vertical="top" wrapText="1"/>
    </xf>
    <xf numFmtId="0" fontId="0" fillId="3" borderId="58" xfId="0" applyFill="1" applyBorder="1" applyAlignment="1">
      <alignment vertical="center"/>
    </xf>
    <xf numFmtId="0" fontId="0" fillId="3" borderId="16" xfId="0" applyFill="1" applyBorder="1" applyAlignment="1">
      <alignment vertical="center"/>
    </xf>
    <xf numFmtId="0" fontId="0" fillId="3" borderId="12" xfId="0" applyFill="1" applyBorder="1" applyAlignment="1">
      <alignment vertical="center"/>
    </xf>
    <xf numFmtId="0" fontId="0" fillId="3" borderId="19" xfId="0" applyFill="1" applyBorder="1" applyAlignment="1">
      <alignment vertical="center"/>
    </xf>
    <xf numFmtId="0" fontId="0" fillId="3" borderId="14" xfId="0" applyFill="1" applyBorder="1" applyAlignment="1">
      <alignment vertical="center"/>
    </xf>
    <xf numFmtId="3" fontId="25" fillId="3" borderId="76" xfId="0" applyNumberFormat="1" applyFont="1" applyFill="1" applyBorder="1" applyAlignment="1">
      <alignment horizontal="right" vertical="center"/>
    </xf>
    <xf numFmtId="0" fontId="25" fillId="3" borderId="60" xfId="0" applyFont="1" applyFill="1" applyBorder="1" applyAlignment="1">
      <alignment horizontal="right" vertical="center" shrinkToFit="1"/>
    </xf>
    <xf numFmtId="0" fontId="25" fillId="3" borderId="58" xfId="0" applyFont="1" applyFill="1" applyBorder="1" applyAlignment="1">
      <alignment horizontal="right" vertical="center" shrinkToFit="1"/>
    </xf>
    <xf numFmtId="0" fontId="25" fillId="3" borderId="16" xfId="0" applyFont="1" applyFill="1" applyBorder="1" applyAlignment="1">
      <alignment horizontal="right" vertical="center" shrinkToFit="1"/>
    </xf>
    <xf numFmtId="0" fontId="25" fillId="3" borderId="12" xfId="0" applyFont="1" applyFill="1" applyBorder="1" applyAlignment="1">
      <alignment horizontal="right" vertical="center" shrinkToFit="1"/>
    </xf>
    <xf numFmtId="0" fontId="25" fillId="3" borderId="19" xfId="0" applyFont="1" applyFill="1" applyBorder="1" applyAlignment="1">
      <alignment horizontal="right" vertical="center" shrinkToFit="1"/>
    </xf>
    <xf numFmtId="0" fontId="25" fillId="3" borderId="14" xfId="0" applyFont="1" applyFill="1" applyBorder="1" applyAlignment="1">
      <alignment horizontal="right" vertical="center" shrinkToFit="1"/>
    </xf>
    <xf numFmtId="0" fontId="25" fillId="3" borderId="60" xfId="0" applyFont="1" applyFill="1" applyBorder="1" applyAlignment="1">
      <alignment horizontal="left" vertical="center" shrinkToFit="1"/>
    </xf>
    <xf numFmtId="0" fontId="25" fillId="3" borderId="58" xfId="0" applyFont="1" applyFill="1" applyBorder="1" applyAlignment="1">
      <alignment horizontal="left" vertical="center" shrinkToFit="1"/>
    </xf>
    <xf numFmtId="0" fontId="25" fillId="3" borderId="16"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9" xfId="0" applyFont="1" applyFill="1" applyBorder="1" applyAlignment="1">
      <alignment horizontal="left" vertical="center" shrinkToFit="1"/>
    </xf>
    <xf numFmtId="0" fontId="25" fillId="3" borderId="14" xfId="0" applyFont="1" applyFill="1" applyBorder="1" applyAlignment="1">
      <alignment horizontal="left" vertical="center" shrinkToFit="1"/>
    </xf>
    <xf numFmtId="0" fontId="25" fillId="0" borderId="38" xfId="0" applyFont="1" applyFill="1" applyBorder="1" applyAlignment="1">
      <alignment horizontal="center" vertical="center"/>
    </xf>
    <xf numFmtId="0" fontId="38" fillId="0" borderId="0" xfId="2" applyFont="1" applyBorder="1" applyAlignment="1">
      <alignment horizontal="center" vertical="center"/>
    </xf>
    <xf numFmtId="0" fontId="8" fillId="0" borderId="0" xfId="2" applyBorder="1" applyAlignment="1">
      <alignment horizontal="left" vertical="top" wrapText="1"/>
    </xf>
    <xf numFmtId="0" fontId="7" fillId="0" borderId="68" xfId="2" applyFont="1" applyBorder="1" applyAlignment="1">
      <alignment horizontal="center" vertical="center" wrapText="1"/>
    </xf>
    <xf numFmtId="0" fontId="7" fillId="0" borderId="25" xfId="2" applyFont="1" applyBorder="1" applyAlignment="1">
      <alignment horizontal="center" vertical="center" wrapText="1"/>
    </xf>
    <xf numFmtId="38" fontId="7" fillId="0" borderId="68"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0" borderId="68" xfId="1" applyFont="1" applyFill="1" applyBorder="1" applyAlignment="1">
      <alignment horizontal="right" vertical="center" wrapText="1"/>
    </xf>
    <xf numFmtId="38" fontId="7" fillId="0" borderId="25" xfId="1" applyFont="1" applyFill="1" applyBorder="1" applyAlignment="1">
      <alignment horizontal="right" vertical="center" wrapText="1"/>
    </xf>
    <xf numFmtId="38" fontId="7" fillId="0" borderId="68" xfId="1" applyFont="1" applyBorder="1" applyAlignment="1">
      <alignment horizontal="right" vertical="center" wrapText="1"/>
    </xf>
    <xf numFmtId="38" fontId="7" fillId="0" borderId="25" xfId="1" applyFont="1" applyBorder="1" applyAlignment="1">
      <alignment horizontal="right" vertical="center" wrapText="1"/>
    </xf>
    <xf numFmtId="14" fontId="7" fillId="0" borderId="68" xfId="2" applyNumberFormat="1" applyFont="1" applyFill="1" applyBorder="1" applyAlignment="1">
      <alignment horizontal="center" vertical="center" wrapText="1"/>
    </xf>
    <xf numFmtId="14" fontId="7" fillId="0" borderId="25" xfId="2" applyNumberFormat="1" applyFont="1" applyFill="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0" fontId="10" fillId="0" borderId="67"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68"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68" xfId="2" applyFont="1" applyFill="1" applyBorder="1" applyAlignment="1">
      <alignment horizontal="center" vertical="center" wrapText="1"/>
    </xf>
    <xf numFmtId="0" fontId="10" fillId="0" borderId="25" xfId="2" applyFont="1" applyFill="1" applyBorder="1" applyAlignment="1">
      <alignment horizontal="center" vertical="center" wrapText="1"/>
    </xf>
    <xf numFmtId="38" fontId="10" fillId="0" borderId="68" xfId="1" applyFont="1" applyBorder="1" applyAlignment="1">
      <alignment horizontal="right" vertical="center" wrapText="1"/>
    </xf>
    <xf numFmtId="38" fontId="10" fillId="0" borderId="25" xfId="1" applyFont="1" applyBorder="1" applyAlignment="1">
      <alignment horizontal="right" vertical="center" wrapText="1"/>
    </xf>
    <xf numFmtId="14" fontId="10" fillId="0" borderId="68" xfId="2" applyNumberFormat="1" applyFont="1" applyBorder="1" applyAlignment="1">
      <alignment horizontal="center" wrapText="1"/>
    </xf>
    <xf numFmtId="14" fontId="10" fillId="0" borderId="25" xfId="2" applyNumberFormat="1" applyFont="1" applyBorder="1" applyAlignment="1">
      <alignment horizontal="center" wrapText="1"/>
    </xf>
    <xf numFmtId="14" fontId="7" fillId="0" borderId="71" xfId="2" applyNumberFormat="1" applyFont="1" applyFill="1" applyBorder="1" applyAlignment="1">
      <alignment horizontal="center" vertical="center" wrapText="1"/>
    </xf>
    <xf numFmtId="14" fontId="7" fillId="0" borderId="36" xfId="2" applyNumberFormat="1" applyFont="1" applyFill="1" applyBorder="1" applyAlignment="1">
      <alignment horizontal="center" vertical="center" wrapText="1"/>
    </xf>
    <xf numFmtId="0" fontId="7" fillId="0" borderId="0" xfId="2" applyFont="1" applyBorder="1" applyAlignment="1">
      <alignment horizontal="left" vertical="center"/>
    </xf>
    <xf numFmtId="0" fontId="7" fillId="0" borderId="19" xfId="2" applyFont="1" applyBorder="1" applyAlignment="1">
      <alignment horizontal="left" vertical="center"/>
    </xf>
    <xf numFmtId="0" fontId="8" fillId="0" borderId="19" xfId="0" applyFont="1" applyBorder="1" applyAlignment="1">
      <alignment horizontal="left" vertical="center"/>
    </xf>
    <xf numFmtId="0" fontId="13" fillId="0" borderId="71" xfId="2" applyFont="1" applyFill="1" applyBorder="1" applyAlignment="1">
      <alignment horizontal="center" vertical="center"/>
    </xf>
    <xf numFmtId="0" fontId="13" fillId="0" borderId="36" xfId="2" applyFont="1" applyFill="1" applyBorder="1" applyAlignment="1">
      <alignment horizontal="center" vertical="center"/>
    </xf>
    <xf numFmtId="0" fontId="15" fillId="0" borderId="67"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68" xfId="2" applyFont="1" applyFill="1" applyBorder="1" applyAlignment="1">
      <alignment horizontal="center" vertical="center"/>
    </xf>
    <xf numFmtId="0" fontId="15" fillId="0" borderId="25" xfId="2" applyFont="1" applyFill="1" applyBorder="1" applyAlignment="1">
      <alignment horizontal="center" vertical="center"/>
    </xf>
    <xf numFmtId="38" fontId="14" fillId="0" borderId="68" xfId="1" applyFont="1" applyFill="1" applyBorder="1" applyAlignment="1">
      <alignment horizontal="right" vertical="center"/>
    </xf>
    <xf numFmtId="38" fontId="14" fillId="0" borderId="25" xfId="1" applyFont="1" applyFill="1" applyBorder="1" applyAlignment="1">
      <alignment horizontal="right" vertical="center"/>
    </xf>
    <xf numFmtId="0" fontId="13" fillId="0" borderId="68" xfId="2" applyFont="1" applyFill="1" applyBorder="1" applyAlignment="1">
      <alignment horizontal="center" vertical="center"/>
    </xf>
    <xf numFmtId="0" fontId="13" fillId="0" borderId="25" xfId="2" applyFont="1" applyFill="1" applyBorder="1" applyAlignment="1">
      <alignment horizontal="center" vertical="center"/>
    </xf>
    <xf numFmtId="0" fontId="7" fillId="0" borderId="72"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42"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59" xfId="2" applyFont="1" applyBorder="1" applyAlignment="1">
      <alignment horizontal="center" vertical="center" wrapText="1"/>
    </xf>
    <xf numFmtId="38" fontId="7" fillId="0" borderId="21" xfId="1" applyFont="1" applyBorder="1" applyAlignment="1">
      <alignment horizontal="right" vertical="center" wrapText="1"/>
    </xf>
    <xf numFmtId="38" fontId="7" fillId="0" borderId="70" xfId="1" applyFont="1" applyBorder="1" applyAlignment="1">
      <alignment horizontal="right" vertical="center" wrapText="1"/>
    </xf>
    <xf numFmtId="0" fontId="4" fillId="0" borderId="71"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7" fillId="0" borderId="44" xfId="2" applyFont="1" applyFill="1" applyBorder="1" applyAlignment="1">
      <alignment horizontal="center" vertical="center" wrapText="1"/>
    </xf>
    <xf numFmtId="0" fontId="7" fillId="0" borderId="94"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8" fillId="0" borderId="95"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53"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91"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7" fillId="0" borderId="92" xfId="2" applyFont="1" applyFill="1" applyBorder="1" applyAlignment="1">
      <alignment horizontal="center" vertical="center" wrapText="1"/>
    </xf>
    <xf numFmtId="0" fontId="7" fillId="0" borderId="57"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24" xfId="2" applyFont="1" applyFill="1" applyBorder="1" applyAlignment="1">
      <alignment horizontal="center" vertical="center" wrapText="1"/>
    </xf>
    <xf numFmtId="38" fontId="7" fillId="0" borderId="68" xfId="1" applyFont="1" applyBorder="1" applyAlignment="1">
      <alignment horizontal="center" vertical="center" wrapText="1"/>
    </xf>
    <xf numFmtId="38" fontId="7" fillId="0" borderId="25" xfId="1" applyFont="1" applyBorder="1" applyAlignment="1">
      <alignment horizontal="center" vertical="center" wrapText="1"/>
    </xf>
    <xf numFmtId="0" fontId="22" fillId="0" borderId="56" xfId="0" applyFont="1" applyBorder="1" applyAlignment="1">
      <alignment horizontal="right" vertical="center" wrapText="1"/>
    </xf>
    <xf numFmtId="0" fontId="22" fillId="0" borderId="54" xfId="0" applyFont="1" applyBorder="1" applyAlignment="1">
      <alignment horizontal="right" vertical="center" wrapText="1"/>
    </xf>
    <xf numFmtId="38" fontId="22" fillId="0" borderId="56" xfId="0" applyNumberFormat="1" applyFont="1" applyBorder="1" applyAlignment="1">
      <alignment horizontal="right" vertical="center"/>
    </xf>
    <xf numFmtId="38" fontId="22" fillId="0" borderId="53" xfId="0" applyNumberFormat="1" applyFont="1" applyBorder="1" applyAlignment="1">
      <alignment horizontal="right" vertical="center"/>
    </xf>
    <xf numFmtId="0" fontId="22" fillId="0" borderId="58" xfId="0" applyFont="1" applyBorder="1" applyAlignment="1">
      <alignment horizontal="right" vertical="center"/>
    </xf>
    <xf numFmtId="38" fontId="22" fillId="0" borderId="58" xfId="0" applyNumberFormat="1" applyFont="1" applyBorder="1" applyAlignment="1">
      <alignment horizontal="right" vertical="center"/>
    </xf>
    <xf numFmtId="0" fontId="22" fillId="0" borderId="44"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8" xfId="0" applyFont="1" applyBorder="1" applyAlignment="1">
      <alignment horizontal="right" vertical="center" wrapText="1"/>
    </xf>
    <xf numFmtId="0" fontId="22" fillId="0" borderId="11" xfId="0" applyFont="1" applyBorder="1" applyAlignment="1">
      <alignment horizontal="right" vertical="center" wrapText="1"/>
    </xf>
    <xf numFmtId="0" fontId="22" fillId="0" borderId="37" xfId="0" applyFont="1" applyBorder="1" applyAlignment="1">
      <alignment horizontal="right" vertical="center" wrapText="1"/>
    </xf>
    <xf numFmtId="0" fontId="22" fillId="0" borderId="39" xfId="0" applyFont="1" applyBorder="1" applyAlignment="1">
      <alignment horizontal="right" vertical="center" wrapText="1"/>
    </xf>
    <xf numFmtId="0" fontId="22" fillId="0" borderId="5" xfId="0" applyFont="1" applyBorder="1" applyAlignment="1">
      <alignment horizontal="right" vertical="center" wrapText="1"/>
    </xf>
    <xf numFmtId="0" fontId="22" fillId="0" borderId="6" xfId="0" applyFont="1" applyBorder="1" applyAlignment="1">
      <alignment horizontal="right" vertical="center" wrapText="1"/>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15" xfId="0" applyFont="1" applyBorder="1" applyAlignment="1">
      <alignment horizontal="right" vertical="center"/>
    </xf>
    <xf numFmtId="0" fontId="22" fillId="0" borderId="53" xfId="0" applyFont="1" applyBorder="1" applyAlignment="1">
      <alignment horizontal="right"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left" vertical="center" wrapText="1"/>
    </xf>
    <xf numFmtId="0" fontId="22" fillId="0" borderId="15" xfId="0" applyFont="1" applyBorder="1" applyAlignment="1">
      <alignment horizontal="center" vertical="center" wrapText="1"/>
    </xf>
    <xf numFmtId="0" fontId="22" fillId="0" borderId="9" xfId="0" applyFont="1" applyBorder="1" applyAlignment="1">
      <alignment horizontal="center" vertical="top" wrapText="1"/>
    </xf>
    <xf numFmtId="0" fontId="22" fillId="0" borderId="15" xfId="0" applyFont="1" applyBorder="1" applyAlignment="1">
      <alignment horizontal="center" vertical="top" wrapText="1"/>
    </xf>
    <xf numFmtId="0" fontId="22" fillId="0" borderId="49"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shrinkToFit="1"/>
    </xf>
    <xf numFmtId="0" fontId="22" fillId="0" borderId="4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57" xfId="0" applyFont="1" applyBorder="1" applyAlignment="1">
      <alignment horizontal="right" vertical="center" wrapText="1"/>
    </xf>
    <xf numFmtId="0" fontId="22" fillId="0" borderId="51" xfId="0" applyFont="1" applyBorder="1" applyAlignment="1">
      <alignment horizontal="right" vertical="center" wrapText="1"/>
    </xf>
    <xf numFmtId="38" fontId="22" fillId="0" borderId="15" xfId="0" applyNumberFormat="1" applyFont="1" applyBorder="1" applyAlignment="1">
      <alignment horizontal="right" vertical="center"/>
    </xf>
    <xf numFmtId="0" fontId="22" fillId="0" borderId="50" xfId="0" applyFont="1" applyBorder="1" applyAlignment="1">
      <alignment horizontal="right" vertical="center"/>
    </xf>
    <xf numFmtId="38" fontId="22" fillId="0" borderId="50" xfId="0" applyNumberFormat="1" applyFont="1" applyBorder="1" applyAlignment="1">
      <alignment horizontal="right" vertical="center"/>
    </xf>
    <xf numFmtId="38" fontId="22" fillId="0" borderId="57" xfId="0" applyNumberFormat="1" applyFont="1" applyBorder="1" applyAlignment="1">
      <alignment horizontal="right" vertical="center"/>
    </xf>
    <xf numFmtId="38" fontId="22" fillId="0" borderId="13" xfId="0" applyNumberFormat="1" applyFont="1" applyBorder="1" applyAlignment="1">
      <alignment horizontal="right" vertical="center"/>
    </xf>
    <xf numFmtId="0" fontId="22" fillId="0" borderId="57" xfId="0" applyFont="1" applyBorder="1" applyAlignment="1">
      <alignment horizontal="left" vertical="top"/>
    </xf>
    <xf numFmtId="0" fontId="22" fillId="0" borderId="50" xfId="0" applyFont="1" applyBorder="1" applyAlignment="1">
      <alignment horizontal="left" vertical="top"/>
    </xf>
    <xf numFmtId="0" fontId="22" fillId="0" borderId="51" xfId="0" applyFont="1" applyBorder="1" applyAlignment="1">
      <alignment horizontal="left" vertical="top"/>
    </xf>
    <xf numFmtId="0" fontId="22" fillId="0" borderId="13" xfId="0" applyFont="1" applyBorder="1" applyAlignment="1">
      <alignment horizontal="right" vertical="center"/>
    </xf>
    <xf numFmtId="38" fontId="22" fillId="0" borderId="30" xfId="0" applyNumberFormat="1" applyFont="1" applyBorder="1" applyAlignment="1">
      <alignment horizontal="right" vertical="center"/>
    </xf>
    <xf numFmtId="38" fontId="22" fillId="0" borderId="29" xfId="0" applyNumberFormat="1" applyFont="1" applyBorder="1" applyAlignment="1">
      <alignment horizontal="right" vertical="center"/>
    </xf>
    <xf numFmtId="0" fontId="22" fillId="0" borderId="17" xfId="0" applyFont="1" applyBorder="1" applyAlignment="1">
      <alignment horizontal="right" vertical="center"/>
    </xf>
    <xf numFmtId="38" fontId="22" fillId="0" borderId="17" xfId="0" applyNumberFormat="1" applyFont="1" applyBorder="1" applyAlignment="1">
      <alignment horizontal="right" vertical="center"/>
    </xf>
    <xf numFmtId="0" fontId="23"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right" vertical="center" wrapText="1" shrinkToFit="1"/>
    </xf>
    <xf numFmtId="0" fontId="18" fillId="0" borderId="0" xfId="0" applyFont="1" applyAlignment="1">
      <alignment horizontal="right" vertical="center" shrinkToFit="1"/>
    </xf>
    <xf numFmtId="38" fontId="18" fillId="0" borderId="19" xfId="0" applyNumberFormat="1" applyFont="1" applyBorder="1" applyAlignment="1">
      <alignment horizontal="right" vertical="center"/>
    </xf>
    <xf numFmtId="0" fontId="18" fillId="0" borderId="19" xfId="0" applyFont="1" applyBorder="1" applyAlignment="1">
      <alignment horizontal="right" vertical="center"/>
    </xf>
  </cellXfs>
  <cellStyles count="5">
    <cellStyle name="桁区切り" xfId="1" builtinId="6"/>
    <cellStyle name="桁区切り 2" xfId="3"/>
    <cellStyle name="桁区切り 2 2" xfId="4"/>
    <cellStyle name="標準" xfId="0" builtinId="0"/>
    <cellStyle name="標準 2" xfId="2"/>
  </cellStyles>
  <dxfs count="0"/>
  <tableStyles count="0" defaultTableStyle="TableStyleMedium2" defaultPivotStyle="PivotStyleLight16"/>
  <colors>
    <mruColors>
      <color rgb="FF99FFCC"/>
      <color rgb="FFCCFFCC"/>
      <color rgb="FFCCFFFF"/>
      <color rgb="FFFF99CC"/>
      <color rgb="FFFF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390524</xdr:colOff>
      <xdr:row>20</xdr:row>
      <xdr:rowOff>142874</xdr:rowOff>
    </xdr:from>
    <xdr:to>
      <xdr:col>1</xdr:col>
      <xdr:colOff>857249</xdr:colOff>
      <xdr:row>22</xdr:row>
      <xdr:rowOff>76199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761999" y="4648199"/>
          <a:ext cx="4667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3"/>
  <sheetViews>
    <sheetView zoomScaleNormal="100" workbookViewId="0">
      <selection activeCell="H45" sqref="H45:H46"/>
    </sheetView>
  </sheetViews>
  <sheetFormatPr defaultColWidth="3.5" defaultRowHeight="12" x14ac:dyDescent="0.15"/>
  <cols>
    <col min="1" max="2" width="3.5" style="171" customWidth="1"/>
    <col min="3" max="3" width="4.125" style="171" customWidth="1"/>
    <col min="4" max="4" width="3.5" style="171" customWidth="1"/>
    <col min="5" max="5" width="3.375" style="171" customWidth="1"/>
    <col min="6" max="7" width="3.5" style="171" customWidth="1"/>
    <col min="8" max="8" width="13.25" style="182" customWidth="1"/>
    <col min="9" max="9" width="34.625" style="171" customWidth="1"/>
    <col min="10" max="10" width="5.125" style="171" customWidth="1"/>
    <col min="11" max="11" width="3.375" style="171" customWidth="1"/>
    <col min="12" max="12" width="3" style="171" customWidth="1"/>
    <col min="13" max="13" width="13.75" style="171" customWidth="1"/>
    <col min="14" max="14" width="3.75" style="240" customWidth="1"/>
    <col min="15" max="15" width="5" style="263" customWidth="1"/>
    <col min="16" max="22" width="5" style="171" customWidth="1"/>
    <col min="23" max="23" width="9.625" style="171" customWidth="1"/>
    <col min="24" max="25" width="5" style="171" customWidth="1"/>
    <col min="26" max="16384" width="3.5" style="171"/>
  </cols>
  <sheetData>
    <row r="1" spans="1:49" ht="18.75" customHeight="1" x14ac:dyDescent="0.15">
      <c r="M1" s="249" t="s">
        <v>253</v>
      </c>
    </row>
    <row r="2" spans="1:49" ht="24.75" customHeight="1" x14ac:dyDescent="0.15">
      <c r="A2" s="364" t="s">
        <v>207</v>
      </c>
      <c r="B2" s="364"/>
      <c r="C2" s="364"/>
      <c r="D2" s="364"/>
      <c r="E2" s="364"/>
      <c r="F2" s="364"/>
      <c r="G2" s="364"/>
      <c r="H2" s="364"/>
      <c r="I2" s="364"/>
      <c r="J2" s="364"/>
      <c r="K2" s="364"/>
      <c r="L2" s="364"/>
      <c r="M2" s="364"/>
      <c r="N2" s="254" t="s">
        <v>208</v>
      </c>
      <c r="O2" s="260"/>
    </row>
    <row r="3" spans="1:49" customFormat="1" ht="16.5" customHeight="1" x14ac:dyDescent="0.15">
      <c r="C3" s="171"/>
      <c r="D3" s="171"/>
      <c r="E3" s="171"/>
      <c r="N3" s="255" t="s">
        <v>209</v>
      </c>
      <c r="O3" s="261"/>
      <c r="P3" s="168"/>
      <c r="Q3" s="168"/>
      <c r="R3" s="168"/>
      <c r="S3" s="168"/>
      <c r="T3" s="168"/>
      <c r="U3" s="168"/>
      <c r="V3" s="168"/>
      <c r="W3" s="168"/>
      <c r="X3" s="168"/>
      <c r="Y3" s="168"/>
      <c r="Z3" s="168"/>
      <c r="AA3" s="168"/>
    </row>
    <row r="4" spans="1:49" customFormat="1" ht="18" customHeight="1" x14ac:dyDescent="0.15">
      <c r="C4" s="171"/>
      <c r="D4" s="171"/>
      <c r="E4" s="171"/>
      <c r="I4" s="120" t="s">
        <v>0</v>
      </c>
      <c r="J4" s="365"/>
      <c r="K4" s="365"/>
      <c r="L4" s="365"/>
      <c r="M4" s="365"/>
      <c r="N4" s="264" t="s">
        <v>189</v>
      </c>
      <c r="O4" s="265"/>
      <c r="P4" s="265"/>
      <c r="Q4" s="265"/>
      <c r="R4" s="265"/>
      <c r="S4" s="265"/>
      <c r="T4" s="265"/>
      <c r="U4" s="265"/>
      <c r="V4" s="265"/>
      <c r="W4" s="93"/>
      <c r="X4" s="93"/>
      <c r="Y4" s="93"/>
      <c r="Z4" s="93"/>
      <c r="AA4" s="93"/>
      <c r="AB4" s="93"/>
      <c r="AC4" s="93"/>
      <c r="AD4" s="93"/>
      <c r="AE4" s="93"/>
      <c r="AF4" s="93"/>
      <c r="AG4" s="93"/>
      <c r="AH4" s="93"/>
      <c r="AI4" s="93"/>
      <c r="AJ4" s="93"/>
    </row>
    <row r="5" spans="1:49" ht="18" customHeight="1" x14ac:dyDescent="0.15">
      <c r="A5" s="251"/>
      <c r="B5" s="251"/>
      <c r="C5" s="251"/>
      <c r="D5" s="251"/>
      <c r="E5" s="251"/>
      <c r="F5" s="251"/>
      <c r="G5" s="251"/>
      <c r="H5" s="251"/>
      <c r="I5" s="120" t="s">
        <v>186</v>
      </c>
      <c r="J5" s="365"/>
      <c r="K5" s="365"/>
      <c r="L5" s="365"/>
      <c r="M5" s="365"/>
      <c r="N5" s="266" t="s">
        <v>190</v>
      </c>
      <c r="O5" s="267" t="s">
        <v>193</v>
      </c>
      <c r="P5" s="267"/>
      <c r="Q5" s="267"/>
      <c r="R5" s="267"/>
      <c r="S5" s="268"/>
      <c r="T5" s="268"/>
      <c r="U5" s="268"/>
      <c r="V5" s="268"/>
      <c r="W5" s="268"/>
      <c r="X5" s="268"/>
      <c r="Y5" s="268"/>
      <c r="Z5" s="268"/>
      <c r="AA5" s="268"/>
      <c r="AB5" s="268"/>
      <c r="AC5" s="268"/>
      <c r="AD5" s="268"/>
      <c r="AE5" s="268"/>
      <c r="AF5" s="268"/>
      <c r="AG5" s="268"/>
      <c r="AH5" s="268"/>
      <c r="AI5" s="268"/>
      <c r="AJ5" s="268"/>
    </row>
    <row r="6" spans="1:49" ht="12" customHeight="1" x14ac:dyDescent="0.15">
      <c r="A6" s="250"/>
      <c r="B6" s="251"/>
      <c r="C6" s="251"/>
      <c r="D6" s="251"/>
      <c r="E6" s="251"/>
      <c r="F6" s="251"/>
      <c r="G6" s="251"/>
      <c r="H6" s="208"/>
      <c r="I6" s="251"/>
      <c r="J6" s="251"/>
      <c r="K6" s="251"/>
      <c r="L6" s="251"/>
      <c r="M6" s="251"/>
      <c r="N6" s="266"/>
      <c r="O6" s="267"/>
      <c r="P6" s="267"/>
      <c r="Q6" s="267"/>
      <c r="R6" s="267"/>
      <c r="S6" s="268"/>
      <c r="T6" s="268"/>
      <c r="U6" s="268"/>
      <c r="V6" s="268"/>
      <c r="W6" s="268"/>
      <c r="X6" s="268"/>
      <c r="Y6" s="268"/>
      <c r="Z6" s="268"/>
      <c r="AA6" s="268"/>
      <c r="AB6" s="268"/>
      <c r="AC6" s="268"/>
      <c r="AD6" s="268"/>
      <c r="AE6" s="268"/>
      <c r="AF6" s="268"/>
      <c r="AG6" s="268"/>
      <c r="AH6" s="268"/>
      <c r="AI6" s="268"/>
      <c r="AJ6" s="268"/>
    </row>
    <row r="7" spans="1:49" ht="33" customHeight="1" x14ac:dyDescent="0.15">
      <c r="A7" s="366" t="s">
        <v>102</v>
      </c>
      <c r="B7" s="367"/>
      <c r="C7" s="367"/>
      <c r="D7" s="368"/>
      <c r="E7" s="368"/>
      <c r="F7" s="368"/>
      <c r="G7" s="368"/>
      <c r="H7" s="368"/>
      <c r="I7" s="368"/>
      <c r="J7" s="368"/>
      <c r="K7" s="368"/>
      <c r="L7" s="368"/>
      <c r="M7" s="368"/>
      <c r="N7" s="266" t="s">
        <v>190</v>
      </c>
      <c r="O7" s="269" t="s">
        <v>194</v>
      </c>
      <c r="P7" s="267"/>
      <c r="Q7" s="267"/>
      <c r="R7" s="267"/>
      <c r="S7" s="268"/>
      <c r="T7" s="268"/>
      <c r="U7" s="268"/>
      <c r="V7" s="268"/>
      <c r="W7" s="268"/>
      <c r="X7" s="268"/>
      <c r="Y7" s="268"/>
      <c r="Z7" s="268"/>
      <c r="AA7" s="268"/>
      <c r="AB7" s="268"/>
      <c r="AC7" s="268"/>
      <c r="AD7" s="268"/>
      <c r="AE7" s="268"/>
      <c r="AF7" s="268"/>
      <c r="AG7" s="268"/>
      <c r="AH7" s="268"/>
      <c r="AI7" s="268"/>
      <c r="AJ7" s="268"/>
    </row>
    <row r="8" spans="1:49" ht="20.25" customHeight="1" thickBot="1" x14ac:dyDescent="0.2">
      <c r="L8" s="171" t="s">
        <v>129</v>
      </c>
      <c r="N8" s="369" t="s">
        <v>191</v>
      </c>
      <c r="O8" s="369"/>
      <c r="P8" s="369"/>
      <c r="Q8" s="369"/>
      <c r="R8" s="369"/>
      <c r="S8" s="369"/>
      <c r="T8" s="369"/>
      <c r="U8" s="369"/>
      <c r="V8" s="369"/>
      <c r="W8" s="270"/>
      <c r="X8" s="270"/>
      <c r="Y8" s="270"/>
      <c r="Z8" s="268"/>
      <c r="AA8" s="268"/>
      <c r="AB8" s="268"/>
      <c r="AC8" s="268"/>
      <c r="AD8" s="268"/>
      <c r="AE8" s="268"/>
      <c r="AF8" s="268"/>
      <c r="AG8" s="268"/>
      <c r="AH8" s="268"/>
      <c r="AI8" s="268"/>
      <c r="AJ8" s="268"/>
    </row>
    <row r="9" spans="1:49" s="176" customFormat="1" ht="24.75" customHeight="1" x14ac:dyDescent="0.15">
      <c r="A9" s="370" t="s">
        <v>130</v>
      </c>
      <c r="B9" s="371"/>
      <c r="C9" s="371"/>
      <c r="D9" s="371" t="s">
        <v>131</v>
      </c>
      <c r="E9" s="372"/>
      <c r="F9" s="372"/>
      <c r="G9" s="372"/>
      <c r="H9" s="296" t="s">
        <v>305</v>
      </c>
      <c r="I9" s="257" t="s">
        <v>192</v>
      </c>
      <c r="J9" s="258" t="s">
        <v>3</v>
      </c>
      <c r="K9" s="259" t="s">
        <v>156</v>
      </c>
      <c r="L9" s="373" t="s">
        <v>160</v>
      </c>
      <c r="M9" s="374"/>
      <c r="N9" s="271" t="s">
        <v>190</v>
      </c>
      <c r="O9" s="375" t="s">
        <v>195</v>
      </c>
      <c r="P9" s="375"/>
      <c r="Q9" s="375"/>
      <c r="R9" s="375"/>
      <c r="S9" s="375"/>
      <c r="T9" s="375"/>
      <c r="U9" s="375"/>
      <c r="V9" s="375"/>
      <c r="W9" s="375"/>
      <c r="X9" s="375"/>
      <c r="Y9" s="375"/>
      <c r="Z9" s="375"/>
      <c r="AA9" s="375"/>
      <c r="AB9" s="375"/>
      <c r="AC9" s="375"/>
      <c r="AD9" s="272"/>
      <c r="AE9" s="272"/>
      <c r="AF9" s="272"/>
      <c r="AG9" s="272"/>
      <c r="AH9" s="272"/>
      <c r="AI9" s="272"/>
      <c r="AJ9" s="272"/>
      <c r="AK9" s="175"/>
      <c r="AL9" s="175"/>
      <c r="AM9" s="175"/>
      <c r="AN9" s="175"/>
      <c r="AO9" s="175"/>
      <c r="AP9" s="175"/>
      <c r="AQ9" s="175"/>
      <c r="AR9" s="175"/>
      <c r="AS9" s="175"/>
      <c r="AT9" s="175"/>
      <c r="AU9" s="175"/>
      <c r="AV9" s="175"/>
      <c r="AW9" s="175"/>
    </row>
    <row r="10" spans="1:49" s="176" customFormat="1" ht="15.75" customHeight="1" x14ac:dyDescent="0.15">
      <c r="A10" s="376" t="s">
        <v>132</v>
      </c>
      <c r="B10" s="377"/>
      <c r="C10" s="378"/>
      <c r="D10" s="385" t="s">
        <v>227</v>
      </c>
      <c r="E10" s="386"/>
      <c r="F10" s="386"/>
      <c r="G10" s="387"/>
      <c r="H10" s="391">
        <f>ROUNDDOWN(SUM(H12:H15),0)</f>
        <v>2000</v>
      </c>
      <c r="I10" s="391"/>
      <c r="J10" s="393"/>
      <c r="K10" s="394"/>
      <c r="L10" s="394"/>
      <c r="M10" s="395"/>
      <c r="N10" s="266"/>
      <c r="O10" s="399" t="s">
        <v>206</v>
      </c>
      <c r="P10" s="399"/>
      <c r="Q10" s="399"/>
      <c r="R10" s="399"/>
      <c r="S10" s="399"/>
      <c r="T10" s="399"/>
      <c r="U10" s="399"/>
      <c r="V10" s="399"/>
      <c r="W10" s="399"/>
      <c r="X10" s="399"/>
      <c r="Y10" s="399"/>
      <c r="Z10" s="273"/>
      <c r="AA10" s="273"/>
      <c r="AB10" s="272"/>
      <c r="AC10" s="272"/>
      <c r="AD10" s="272"/>
      <c r="AE10" s="272"/>
      <c r="AF10" s="272"/>
      <c r="AG10" s="272"/>
      <c r="AH10" s="272"/>
      <c r="AI10" s="272"/>
      <c r="AJ10" s="272"/>
      <c r="AK10" s="175"/>
      <c r="AL10" s="175"/>
      <c r="AM10" s="175"/>
      <c r="AN10" s="175"/>
      <c r="AO10" s="175"/>
      <c r="AP10" s="175"/>
      <c r="AQ10" s="175"/>
      <c r="AR10" s="175"/>
      <c r="AS10" s="175"/>
      <c r="AT10" s="175"/>
      <c r="AU10" s="175"/>
      <c r="AV10" s="175"/>
      <c r="AW10" s="175"/>
    </row>
    <row r="11" spans="1:49" s="176" customFormat="1" ht="15.75" customHeight="1" x14ac:dyDescent="0.15">
      <c r="A11" s="379"/>
      <c r="B11" s="380"/>
      <c r="C11" s="381"/>
      <c r="D11" s="388"/>
      <c r="E11" s="389"/>
      <c r="F11" s="389"/>
      <c r="G11" s="390"/>
      <c r="H11" s="392"/>
      <c r="I11" s="392"/>
      <c r="J11" s="396"/>
      <c r="K11" s="397"/>
      <c r="L11" s="397"/>
      <c r="M11" s="398"/>
      <c r="N11" s="266"/>
      <c r="O11" s="399"/>
      <c r="P11" s="399"/>
      <c r="Q11" s="399"/>
      <c r="R11" s="399"/>
      <c r="S11" s="399"/>
      <c r="T11" s="399"/>
      <c r="U11" s="399"/>
      <c r="V11" s="399"/>
      <c r="W11" s="399"/>
      <c r="X11" s="399"/>
      <c r="Y11" s="399"/>
      <c r="Z11" s="273"/>
      <c r="AA11" s="273"/>
      <c r="AB11" s="272"/>
      <c r="AC11" s="272"/>
      <c r="AD11" s="272"/>
      <c r="AE11" s="272"/>
      <c r="AF11" s="272"/>
      <c r="AG11" s="272"/>
      <c r="AH11" s="272"/>
      <c r="AI11" s="272"/>
      <c r="AJ11" s="272"/>
      <c r="AK11" s="175"/>
      <c r="AL11" s="175"/>
      <c r="AM11" s="175"/>
      <c r="AN11" s="175"/>
      <c r="AO11" s="175"/>
      <c r="AP11" s="175"/>
      <c r="AQ11" s="175"/>
      <c r="AR11" s="175"/>
      <c r="AS11" s="175"/>
      <c r="AT11" s="175"/>
      <c r="AU11" s="175"/>
      <c r="AV11" s="175"/>
      <c r="AW11" s="175"/>
    </row>
    <row r="12" spans="1:49" s="176" customFormat="1" ht="17.25" customHeight="1" x14ac:dyDescent="0.15">
      <c r="A12" s="379"/>
      <c r="B12" s="380"/>
      <c r="C12" s="381"/>
      <c r="D12" s="400" t="s">
        <v>133</v>
      </c>
      <c r="E12" s="401"/>
      <c r="F12" s="401"/>
      <c r="G12" s="402"/>
      <c r="H12" s="391">
        <v>0</v>
      </c>
      <c r="I12" s="241"/>
      <c r="J12" s="252" t="s">
        <v>134</v>
      </c>
      <c r="K12" s="406"/>
      <c r="L12" s="406"/>
      <c r="M12" s="407"/>
      <c r="N12" s="266"/>
      <c r="O12" s="399"/>
      <c r="P12" s="399"/>
      <c r="Q12" s="399"/>
      <c r="R12" s="399"/>
      <c r="S12" s="399"/>
      <c r="T12" s="399"/>
      <c r="U12" s="399"/>
      <c r="V12" s="399"/>
      <c r="W12" s="399"/>
      <c r="X12" s="399"/>
      <c r="Y12" s="399"/>
      <c r="Z12" s="273"/>
      <c r="AA12" s="273"/>
      <c r="AB12" s="272"/>
      <c r="AC12" s="272"/>
      <c r="AD12" s="272"/>
      <c r="AE12" s="272"/>
      <c r="AF12" s="272"/>
      <c r="AG12" s="272"/>
      <c r="AH12" s="272"/>
      <c r="AI12" s="272"/>
      <c r="AJ12" s="272"/>
      <c r="AK12" s="175"/>
      <c r="AL12" s="175"/>
      <c r="AM12" s="175"/>
      <c r="AN12" s="175"/>
      <c r="AO12" s="175"/>
      <c r="AP12" s="175"/>
      <c r="AQ12" s="175"/>
      <c r="AR12" s="175"/>
      <c r="AS12" s="175"/>
      <c r="AT12" s="175"/>
      <c r="AU12" s="175"/>
      <c r="AV12" s="175"/>
      <c r="AW12" s="175"/>
    </row>
    <row r="13" spans="1:49" s="176" customFormat="1" ht="17.25" customHeight="1" x14ac:dyDescent="0.15">
      <c r="A13" s="379"/>
      <c r="B13" s="380"/>
      <c r="C13" s="381"/>
      <c r="D13" s="403"/>
      <c r="E13" s="404"/>
      <c r="F13" s="404"/>
      <c r="G13" s="405"/>
      <c r="H13" s="392"/>
      <c r="I13" s="243"/>
      <c r="J13" s="181"/>
      <c r="K13" s="408"/>
      <c r="L13" s="408"/>
      <c r="M13" s="409"/>
      <c r="N13" s="266"/>
      <c r="O13" s="274"/>
      <c r="P13" s="275"/>
      <c r="Q13" s="275"/>
      <c r="R13" s="275"/>
      <c r="S13" s="275"/>
      <c r="T13" s="275"/>
      <c r="U13" s="275"/>
      <c r="V13" s="275"/>
      <c r="W13" s="275"/>
      <c r="X13" s="275"/>
      <c r="Y13" s="275"/>
      <c r="Z13" s="273"/>
      <c r="AA13" s="273"/>
      <c r="AB13" s="272"/>
      <c r="AC13" s="272"/>
      <c r="AD13" s="272"/>
      <c r="AE13" s="272"/>
      <c r="AF13" s="272"/>
      <c r="AG13" s="272"/>
      <c r="AH13" s="272"/>
      <c r="AI13" s="272"/>
      <c r="AJ13" s="272"/>
      <c r="AK13" s="175"/>
      <c r="AL13" s="175"/>
      <c r="AM13" s="175"/>
      <c r="AN13" s="175"/>
      <c r="AO13" s="175"/>
      <c r="AP13" s="175"/>
      <c r="AQ13" s="175"/>
      <c r="AR13" s="175"/>
      <c r="AS13" s="175"/>
      <c r="AT13" s="175"/>
      <c r="AU13" s="175"/>
      <c r="AV13" s="175"/>
      <c r="AW13" s="175"/>
    </row>
    <row r="14" spans="1:49" s="176" customFormat="1" ht="17.25" customHeight="1" x14ac:dyDescent="0.15">
      <c r="A14" s="379"/>
      <c r="B14" s="380"/>
      <c r="C14" s="381"/>
      <c r="D14" s="400" t="s">
        <v>135</v>
      </c>
      <c r="E14" s="401"/>
      <c r="F14" s="401"/>
      <c r="G14" s="402"/>
      <c r="H14" s="391">
        <v>2000</v>
      </c>
      <c r="I14" s="238" t="s">
        <v>312</v>
      </c>
      <c r="J14" s="252" t="s">
        <v>134</v>
      </c>
      <c r="K14" s="406"/>
      <c r="L14" s="406"/>
      <c r="M14" s="407"/>
      <c r="N14" s="266" t="s">
        <v>190</v>
      </c>
      <c r="O14" s="399" t="s">
        <v>196</v>
      </c>
      <c r="P14" s="399"/>
      <c r="Q14" s="399"/>
      <c r="R14" s="399"/>
      <c r="S14" s="399"/>
      <c r="T14" s="399"/>
      <c r="U14" s="399"/>
      <c r="V14" s="399"/>
      <c r="W14" s="399"/>
      <c r="X14" s="399"/>
      <c r="Y14" s="399"/>
      <c r="Z14" s="276"/>
      <c r="AA14" s="276"/>
      <c r="AB14" s="272"/>
      <c r="AC14" s="272"/>
      <c r="AD14" s="272"/>
      <c r="AE14" s="272"/>
      <c r="AF14" s="272"/>
      <c r="AG14" s="272"/>
      <c r="AH14" s="272"/>
      <c r="AI14" s="272"/>
      <c r="AJ14" s="272"/>
      <c r="AK14" s="175"/>
      <c r="AL14" s="175"/>
      <c r="AM14" s="175"/>
      <c r="AN14" s="175"/>
      <c r="AO14" s="175"/>
      <c r="AP14" s="175"/>
      <c r="AQ14" s="175"/>
      <c r="AR14" s="175"/>
      <c r="AS14" s="175"/>
      <c r="AT14" s="175"/>
      <c r="AU14" s="175"/>
      <c r="AV14" s="175"/>
      <c r="AW14" s="175"/>
    </row>
    <row r="15" spans="1:49" s="176" customFormat="1" ht="15.75" customHeight="1" x14ac:dyDescent="0.15">
      <c r="A15" s="382"/>
      <c r="B15" s="383"/>
      <c r="C15" s="384"/>
      <c r="D15" s="403"/>
      <c r="E15" s="404"/>
      <c r="F15" s="404"/>
      <c r="G15" s="405"/>
      <c r="H15" s="392"/>
      <c r="I15" s="239"/>
      <c r="J15" s="181"/>
      <c r="K15" s="408"/>
      <c r="L15" s="408"/>
      <c r="M15" s="409"/>
      <c r="N15" s="266"/>
      <c r="O15" s="399" t="s">
        <v>303</v>
      </c>
      <c r="P15" s="399"/>
      <c r="Q15" s="399"/>
      <c r="R15" s="399"/>
      <c r="S15" s="399"/>
      <c r="T15" s="399"/>
      <c r="U15" s="399"/>
      <c r="V15" s="399"/>
      <c r="W15" s="399"/>
      <c r="X15" s="399"/>
      <c r="Y15" s="399"/>
      <c r="Z15" s="276"/>
      <c r="AA15" s="276"/>
      <c r="AB15" s="272"/>
      <c r="AC15" s="272"/>
      <c r="AD15" s="272"/>
      <c r="AE15" s="272"/>
      <c r="AF15" s="272"/>
      <c r="AG15" s="272"/>
      <c r="AH15" s="272"/>
      <c r="AI15" s="272"/>
      <c r="AJ15" s="272"/>
      <c r="AK15" s="175"/>
      <c r="AL15" s="175"/>
      <c r="AM15" s="175"/>
      <c r="AN15" s="175"/>
      <c r="AO15" s="175"/>
      <c r="AP15" s="175"/>
      <c r="AQ15" s="175"/>
      <c r="AR15" s="175"/>
      <c r="AS15" s="175"/>
      <c r="AT15" s="175"/>
      <c r="AU15" s="175"/>
      <c r="AV15" s="175"/>
      <c r="AW15" s="175"/>
    </row>
    <row r="16" spans="1:49" s="176" customFormat="1" ht="15.75" customHeight="1" x14ac:dyDescent="0.15">
      <c r="A16" s="376" t="s">
        <v>136</v>
      </c>
      <c r="B16" s="377"/>
      <c r="C16" s="378"/>
      <c r="D16" s="385" t="s">
        <v>227</v>
      </c>
      <c r="E16" s="386"/>
      <c r="F16" s="386"/>
      <c r="G16" s="387"/>
      <c r="H16" s="391">
        <f>ROUNDDOWN(SUM(H18:H22),0)</f>
        <v>1130000</v>
      </c>
      <c r="I16" s="391"/>
      <c r="J16" s="393"/>
      <c r="K16" s="394"/>
      <c r="L16" s="394"/>
      <c r="M16" s="395"/>
      <c r="N16" s="266"/>
      <c r="O16" s="277"/>
      <c r="P16" s="278"/>
      <c r="Q16" s="278"/>
      <c r="R16" s="278"/>
      <c r="S16" s="278"/>
      <c r="T16" s="278"/>
      <c r="U16" s="278"/>
      <c r="V16" s="278"/>
      <c r="W16" s="278"/>
      <c r="X16" s="278"/>
      <c r="Y16" s="278"/>
      <c r="Z16" s="278"/>
      <c r="AA16" s="278"/>
      <c r="AB16" s="278"/>
      <c r="AC16" s="272"/>
      <c r="AD16" s="272"/>
      <c r="AE16" s="272"/>
      <c r="AF16" s="272"/>
      <c r="AG16" s="272"/>
      <c r="AH16" s="272"/>
      <c r="AI16" s="272"/>
      <c r="AJ16" s="272"/>
      <c r="AK16" s="175"/>
      <c r="AL16" s="175"/>
      <c r="AM16" s="175"/>
      <c r="AN16" s="175"/>
      <c r="AO16" s="175"/>
      <c r="AP16" s="175"/>
      <c r="AQ16" s="175"/>
      <c r="AR16" s="175"/>
      <c r="AS16" s="175"/>
      <c r="AT16" s="175"/>
      <c r="AU16" s="175"/>
      <c r="AV16" s="175"/>
      <c r="AW16" s="175"/>
    </row>
    <row r="17" spans="1:49" s="176" customFormat="1" ht="15.75" customHeight="1" x14ac:dyDescent="0.15">
      <c r="A17" s="379"/>
      <c r="B17" s="380"/>
      <c r="C17" s="381"/>
      <c r="D17" s="388"/>
      <c r="E17" s="389"/>
      <c r="F17" s="389"/>
      <c r="G17" s="390"/>
      <c r="H17" s="392"/>
      <c r="I17" s="392"/>
      <c r="J17" s="396"/>
      <c r="K17" s="397"/>
      <c r="L17" s="397"/>
      <c r="M17" s="398"/>
      <c r="N17" s="266"/>
      <c r="O17" s="279"/>
      <c r="P17" s="278"/>
      <c r="Q17" s="278"/>
      <c r="R17" s="278"/>
      <c r="S17" s="278"/>
      <c r="T17" s="278"/>
      <c r="U17" s="278"/>
      <c r="V17" s="278"/>
      <c r="W17" s="278"/>
      <c r="X17" s="278"/>
      <c r="Y17" s="278"/>
      <c r="Z17" s="278"/>
      <c r="AA17" s="278"/>
      <c r="AB17" s="278"/>
      <c r="AC17" s="272"/>
      <c r="AD17" s="272"/>
      <c r="AE17" s="272"/>
      <c r="AF17" s="272"/>
      <c r="AG17" s="272"/>
      <c r="AH17" s="272"/>
      <c r="AI17" s="272"/>
      <c r="AJ17" s="272"/>
      <c r="AK17" s="175"/>
      <c r="AL17" s="175"/>
      <c r="AM17" s="175"/>
      <c r="AN17" s="175"/>
      <c r="AO17" s="175"/>
      <c r="AP17" s="175"/>
      <c r="AQ17" s="175"/>
      <c r="AR17" s="175"/>
      <c r="AS17" s="175"/>
      <c r="AT17" s="175"/>
      <c r="AU17" s="175"/>
      <c r="AV17" s="175"/>
      <c r="AW17" s="175"/>
    </row>
    <row r="18" spans="1:49" s="176" customFormat="1" ht="31.5" customHeight="1" x14ac:dyDescent="0.15">
      <c r="A18" s="379"/>
      <c r="B18" s="380"/>
      <c r="C18" s="381"/>
      <c r="D18" s="400" t="s">
        <v>137</v>
      </c>
      <c r="E18" s="401"/>
      <c r="F18" s="401"/>
      <c r="G18" s="402"/>
      <c r="H18" s="391">
        <v>1080000</v>
      </c>
      <c r="I18" s="241" t="s">
        <v>313</v>
      </c>
      <c r="J18" s="252" t="s">
        <v>134</v>
      </c>
      <c r="K18" s="406">
        <v>840000</v>
      </c>
      <c r="L18" s="406"/>
      <c r="M18" s="407"/>
      <c r="N18" s="266" t="s">
        <v>190</v>
      </c>
      <c r="O18" s="399" t="s">
        <v>197</v>
      </c>
      <c r="P18" s="399"/>
      <c r="Q18" s="399"/>
      <c r="R18" s="399"/>
      <c r="S18" s="399"/>
      <c r="T18" s="399"/>
      <c r="U18" s="399"/>
      <c r="V18" s="399"/>
      <c r="W18" s="399"/>
      <c r="X18" s="399"/>
      <c r="Y18" s="399"/>
      <c r="Z18" s="399"/>
      <c r="AA18" s="399"/>
      <c r="AB18" s="399"/>
      <c r="AC18" s="399"/>
      <c r="AD18" s="272"/>
      <c r="AE18" s="272"/>
      <c r="AF18" s="272"/>
      <c r="AG18" s="272"/>
      <c r="AH18" s="272"/>
      <c r="AI18" s="272"/>
      <c r="AJ18" s="272"/>
      <c r="AK18" s="175"/>
      <c r="AL18" s="175"/>
      <c r="AM18" s="175"/>
      <c r="AN18" s="175"/>
      <c r="AO18" s="175"/>
      <c r="AP18" s="175"/>
      <c r="AQ18" s="175"/>
      <c r="AR18" s="175"/>
      <c r="AS18" s="175"/>
      <c r="AT18" s="175"/>
      <c r="AU18" s="175"/>
      <c r="AV18" s="175"/>
      <c r="AW18" s="175"/>
    </row>
    <row r="19" spans="1:49" s="176" customFormat="1" ht="30" customHeight="1" x14ac:dyDescent="0.15">
      <c r="A19" s="379"/>
      <c r="B19" s="380"/>
      <c r="C19" s="381"/>
      <c r="D19" s="428"/>
      <c r="E19" s="429"/>
      <c r="F19" s="429"/>
      <c r="G19" s="430"/>
      <c r="H19" s="431"/>
      <c r="I19" s="242" t="s">
        <v>314</v>
      </c>
      <c r="J19" s="424"/>
      <c r="K19" s="380"/>
      <c r="L19" s="380"/>
      <c r="M19" s="425"/>
      <c r="N19" s="266"/>
      <c r="O19" s="274"/>
      <c r="P19" s="275"/>
      <c r="Q19" s="275"/>
      <c r="R19" s="275"/>
      <c r="S19" s="275"/>
      <c r="T19" s="275"/>
      <c r="U19" s="275"/>
      <c r="V19" s="275"/>
      <c r="W19" s="275"/>
      <c r="X19" s="275"/>
      <c r="Y19" s="275"/>
      <c r="Z19" s="278"/>
      <c r="AA19" s="278"/>
      <c r="AB19" s="278"/>
      <c r="AC19" s="272"/>
      <c r="AD19" s="272"/>
      <c r="AE19" s="272"/>
      <c r="AF19" s="272"/>
      <c r="AG19" s="272"/>
      <c r="AH19" s="272"/>
      <c r="AI19" s="272"/>
      <c r="AJ19" s="272"/>
      <c r="AK19" s="175"/>
      <c r="AL19" s="175"/>
      <c r="AM19" s="175"/>
      <c r="AN19" s="175"/>
      <c r="AO19" s="175"/>
      <c r="AP19" s="175"/>
      <c r="AQ19" s="175"/>
      <c r="AR19" s="175"/>
      <c r="AS19" s="175"/>
      <c r="AT19" s="175"/>
      <c r="AU19" s="175"/>
      <c r="AV19" s="175"/>
      <c r="AW19" s="175"/>
    </row>
    <row r="20" spans="1:49" s="176" customFormat="1" ht="30" customHeight="1" x14ac:dyDescent="0.15">
      <c r="A20" s="379"/>
      <c r="B20" s="380"/>
      <c r="C20" s="381"/>
      <c r="D20" s="403"/>
      <c r="E20" s="404"/>
      <c r="F20" s="404"/>
      <c r="G20" s="405"/>
      <c r="H20" s="392"/>
      <c r="I20" s="243" t="s">
        <v>202</v>
      </c>
      <c r="J20" s="426"/>
      <c r="K20" s="383"/>
      <c r="L20" s="383"/>
      <c r="M20" s="427"/>
      <c r="N20" s="266"/>
      <c r="O20" s="274"/>
      <c r="P20" s="275"/>
      <c r="Q20" s="275"/>
      <c r="R20" s="275"/>
      <c r="S20" s="275"/>
      <c r="T20" s="275"/>
      <c r="U20" s="275"/>
      <c r="V20" s="275"/>
      <c r="W20" s="275"/>
      <c r="X20" s="275"/>
      <c r="Y20" s="275"/>
      <c r="Z20" s="278"/>
      <c r="AA20" s="278"/>
      <c r="AB20" s="278"/>
      <c r="AC20" s="272"/>
      <c r="AD20" s="272"/>
      <c r="AE20" s="272"/>
      <c r="AF20" s="272"/>
      <c r="AG20" s="272"/>
      <c r="AH20" s="272"/>
      <c r="AI20" s="272"/>
      <c r="AJ20" s="272"/>
      <c r="AK20" s="175"/>
      <c r="AL20" s="175"/>
      <c r="AM20" s="175"/>
      <c r="AN20" s="175"/>
      <c r="AO20" s="175"/>
      <c r="AP20" s="175"/>
      <c r="AQ20" s="175"/>
      <c r="AR20" s="175"/>
      <c r="AS20" s="175"/>
      <c r="AT20" s="175"/>
      <c r="AU20" s="175"/>
      <c r="AV20" s="175"/>
      <c r="AW20" s="175"/>
    </row>
    <row r="21" spans="1:49" s="176" customFormat="1" ht="15.75" customHeight="1" x14ac:dyDescent="0.15">
      <c r="A21" s="379"/>
      <c r="B21" s="380"/>
      <c r="C21" s="381"/>
      <c r="D21" s="400" t="s">
        <v>138</v>
      </c>
      <c r="E21" s="401"/>
      <c r="F21" s="401"/>
      <c r="G21" s="402"/>
      <c r="H21" s="391">
        <v>50000</v>
      </c>
      <c r="I21" s="236" t="s">
        <v>308</v>
      </c>
      <c r="J21" s="252" t="s">
        <v>134</v>
      </c>
      <c r="K21" s="406">
        <v>50000</v>
      </c>
      <c r="L21" s="406"/>
      <c r="M21" s="407"/>
      <c r="N21" s="266"/>
      <c r="O21" s="279"/>
      <c r="P21" s="278"/>
      <c r="Q21" s="278"/>
      <c r="R21" s="278"/>
      <c r="S21" s="278"/>
      <c r="T21" s="278"/>
      <c r="U21" s="278"/>
      <c r="V21" s="278"/>
      <c r="W21" s="278"/>
      <c r="X21" s="278"/>
      <c r="Y21" s="278"/>
      <c r="Z21" s="278"/>
      <c r="AA21" s="278"/>
      <c r="AB21" s="278"/>
      <c r="AC21" s="272"/>
      <c r="AD21" s="272"/>
      <c r="AE21" s="272"/>
      <c r="AF21" s="272"/>
      <c r="AG21" s="272"/>
      <c r="AH21" s="272"/>
      <c r="AI21" s="272"/>
      <c r="AJ21" s="272"/>
      <c r="AK21" s="175"/>
      <c r="AL21" s="175"/>
      <c r="AM21" s="175"/>
      <c r="AN21" s="175"/>
      <c r="AO21" s="175"/>
      <c r="AP21" s="175"/>
      <c r="AQ21" s="175"/>
      <c r="AR21" s="175"/>
      <c r="AS21" s="175"/>
      <c r="AT21" s="175"/>
      <c r="AU21" s="175"/>
      <c r="AV21" s="175"/>
      <c r="AW21" s="175"/>
    </row>
    <row r="22" spans="1:49" s="176" customFormat="1" ht="15.75" customHeight="1" x14ac:dyDescent="0.15">
      <c r="A22" s="382"/>
      <c r="B22" s="383"/>
      <c r="C22" s="384"/>
      <c r="D22" s="403"/>
      <c r="E22" s="404"/>
      <c r="F22" s="404"/>
      <c r="G22" s="405"/>
      <c r="H22" s="392"/>
      <c r="I22" s="237"/>
      <c r="J22" s="181"/>
      <c r="K22" s="408"/>
      <c r="L22" s="408"/>
      <c r="M22" s="409"/>
      <c r="N22" s="266"/>
      <c r="O22" s="279"/>
      <c r="P22" s="278"/>
      <c r="Q22" s="278"/>
      <c r="R22" s="278"/>
      <c r="S22" s="278"/>
      <c r="T22" s="278"/>
      <c r="U22" s="278"/>
      <c r="V22" s="278"/>
      <c r="W22" s="278"/>
      <c r="X22" s="278"/>
      <c r="Y22" s="278"/>
      <c r="Z22" s="278"/>
      <c r="AA22" s="278"/>
      <c r="AB22" s="278"/>
      <c r="AC22" s="272"/>
      <c r="AD22" s="272"/>
      <c r="AE22" s="272"/>
      <c r="AF22" s="272"/>
      <c r="AG22" s="272"/>
      <c r="AH22" s="272"/>
      <c r="AI22" s="272"/>
      <c r="AJ22" s="272"/>
      <c r="AK22" s="175"/>
      <c r="AL22" s="175"/>
      <c r="AM22" s="175"/>
      <c r="AN22" s="175"/>
      <c r="AO22" s="175"/>
      <c r="AP22" s="175"/>
      <c r="AQ22" s="175"/>
      <c r="AR22" s="175"/>
      <c r="AS22" s="175"/>
      <c r="AT22" s="175"/>
      <c r="AU22" s="175"/>
      <c r="AV22" s="175"/>
      <c r="AW22" s="175"/>
    </row>
    <row r="23" spans="1:49" s="176" customFormat="1" ht="36" customHeight="1" x14ac:dyDescent="0.15">
      <c r="A23" s="376" t="s">
        <v>139</v>
      </c>
      <c r="B23" s="410"/>
      <c r="C23" s="411"/>
      <c r="D23" s="400" t="s">
        <v>139</v>
      </c>
      <c r="E23" s="415"/>
      <c r="F23" s="415"/>
      <c r="G23" s="416"/>
      <c r="H23" s="391">
        <v>875000</v>
      </c>
      <c r="I23" s="241" t="s">
        <v>204</v>
      </c>
      <c r="J23" s="252" t="s">
        <v>134</v>
      </c>
      <c r="K23" s="406">
        <v>800000</v>
      </c>
      <c r="L23" s="406"/>
      <c r="M23" s="407"/>
      <c r="N23" s="266" t="s">
        <v>190</v>
      </c>
      <c r="O23" s="399" t="s">
        <v>198</v>
      </c>
      <c r="P23" s="399"/>
      <c r="Q23" s="399"/>
      <c r="R23" s="399"/>
      <c r="S23" s="399"/>
      <c r="T23" s="399"/>
      <c r="U23" s="399"/>
      <c r="V23" s="399"/>
      <c r="W23" s="399"/>
      <c r="X23" s="399"/>
      <c r="Y23" s="399"/>
      <c r="Z23" s="399"/>
      <c r="AA23" s="399"/>
      <c r="AB23" s="399"/>
      <c r="AC23" s="399"/>
      <c r="AD23" s="399"/>
      <c r="AE23" s="399"/>
      <c r="AF23" s="399"/>
      <c r="AG23" s="399"/>
      <c r="AH23" s="399"/>
      <c r="AI23" s="399"/>
      <c r="AJ23" s="399"/>
      <c r="AK23" s="175"/>
      <c r="AL23" s="175"/>
      <c r="AM23" s="175"/>
      <c r="AN23" s="175"/>
      <c r="AO23" s="175"/>
      <c r="AP23" s="175"/>
      <c r="AQ23" s="175"/>
      <c r="AR23" s="175"/>
      <c r="AS23" s="175"/>
      <c r="AT23" s="175"/>
      <c r="AU23" s="175"/>
      <c r="AV23" s="175"/>
      <c r="AW23" s="175"/>
    </row>
    <row r="24" spans="1:49" s="176" customFormat="1" ht="76.900000000000006" customHeight="1" x14ac:dyDescent="0.15">
      <c r="A24" s="412"/>
      <c r="B24" s="413"/>
      <c r="C24" s="414"/>
      <c r="D24" s="417"/>
      <c r="E24" s="418"/>
      <c r="F24" s="418"/>
      <c r="G24" s="419"/>
      <c r="H24" s="420"/>
      <c r="I24" s="244" t="s">
        <v>309</v>
      </c>
      <c r="J24" s="421" t="s">
        <v>311</v>
      </c>
      <c r="K24" s="422"/>
      <c r="L24" s="422"/>
      <c r="M24" s="423"/>
      <c r="N24" s="266" t="s">
        <v>190</v>
      </c>
      <c r="O24" s="399" t="s">
        <v>199</v>
      </c>
      <c r="P24" s="399"/>
      <c r="Q24" s="399"/>
      <c r="R24" s="399"/>
      <c r="S24" s="399"/>
      <c r="T24" s="399"/>
      <c r="U24" s="399"/>
      <c r="V24" s="399"/>
      <c r="W24" s="399"/>
      <c r="X24" s="399"/>
      <c r="Y24" s="399"/>
      <c r="Z24" s="399"/>
      <c r="AA24" s="399"/>
      <c r="AB24" s="399"/>
      <c r="AC24" s="399"/>
      <c r="AD24" s="399"/>
      <c r="AE24" s="399"/>
      <c r="AF24" s="399"/>
      <c r="AG24" s="399"/>
      <c r="AH24" s="399"/>
      <c r="AI24" s="399"/>
      <c r="AJ24" s="399"/>
      <c r="AK24" s="175"/>
      <c r="AL24" s="175"/>
      <c r="AM24" s="175"/>
      <c r="AN24" s="175"/>
      <c r="AO24" s="175"/>
      <c r="AP24" s="175"/>
      <c r="AQ24" s="175"/>
      <c r="AR24" s="175"/>
      <c r="AS24" s="175"/>
      <c r="AT24" s="175"/>
      <c r="AU24" s="175"/>
      <c r="AV24" s="175"/>
      <c r="AW24" s="175"/>
    </row>
    <row r="25" spans="1:49" s="176" customFormat="1" ht="15.75" customHeight="1" x14ac:dyDescent="0.15">
      <c r="A25" s="432" t="s">
        <v>140</v>
      </c>
      <c r="B25" s="433"/>
      <c r="C25" s="434"/>
      <c r="D25" s="441" t="s">
        <v>227</v>
      </c>
      <c r="E25" s="442"/>
      <c r="F25" s="442"/>
      <c r="G25" s="443"/>
      <c r="H25" s="391">
        <f>ROUNDDOWN(SUM(H27:H40),0)</f>
        <v>535200</v>
      </c>
      <c r="I25" s="238"/>
      <c r="J25" s="393"/>
      <c r="K25" s="394"/>
      <c r="L25" s="394"/>
      <c r="M25" s="395"/>
      <c r="N25" s="266"/>
      <c r="O25" s="274"/>
      <c r="P25" s="275"/>
      <c r="Q25" s="275"/>
      <c r="R25" s="275"/>
      <c r="S25" s="275"/>
      <c r="T25" s="275"/>
      <c r="U25" s="275"/>
      <c r="V25" s="275"/>
      <c r="W25" s="275"/>
      <c r="X25" s="275"/>
      <c r="Y25" s="275"/>
      <c r="Z25" s="278"/>
      <c r="AA25" s="278"/>
      <c r="AB25" s="278"/>
      <c r="AC25" s="280"/>
      <c r="AD25" s="280"/>
      <c r="AE25" s="280"/>
      <c r="AF25" s="280"/>
      <c r="AG25" s="280"/>
      <c r="AH25" s="280"/>
      <c r="AI25" s="280"/>
      <c r="AJ25" s="280"/>
      <c r="AK25" s="183"/>
      <c r="AL25" s="183"/>
      <c r="AM25" s="183"/>
      <c r="AN25" s="183"/>
      <c r="AO25" s="183"/>
      <c r="AP25" s="175"/>
      <c r="AQ25" s="175"/>
      <c r="AR25" s="175"/>
      <c r="AS25" s="175"/>
      <c r="AT25" s="175"/>
      <c r="AU25" s="175"/>
      <c r="AV25" s="175"/>
      <c r="AW25" s="175"/>
    </row>
    <row r="26" spans="1:49" s="176" customFormat="1" ht="15.75" customHeight="1" x14ac:dyDescent="0.15">
      <c r="A26" s="435"/>
      <c r="B26" s="436"/>
      <c r="C26" s="437"/>
      <c r="D26" s="444"/>
      <c r="E26" s="445"/>
      <c r="F26" s="445"/>
      <c r="G26" s="446"/>
      <c r="H26" s="392"/>
      <c r="I26" s="239"/>
      <c r="J26" s="396"/>
      <c r="K26" s="397"/>
      <c r="L26" s="397"/>
      <c r="M26" s="398"/>
      <c r="N26" s="266"/>
      <c r="O26" s="279"/>
      <c r="P26" s="278"/>
      <c r="Q26" s="278"/>
      <c r="R26" s="278"/>
      <c r="S26" s="278"/>
      <c r="T26" s="278"/>
      <c r="U26" s="278"/>
      <c r="V26" s="278"/>
      <c r="W26" s="278"/>
      <c r="X26" s="278"/>
      <c r="Y26" s="278"/>
      <c r="Z26" s="278"/>
      <c r="AA26" s="278"/>
      <c r="AB26" s="278"/>
      <c r="AC26" s="280"/>
      <c r="AD26" s="280"/>
      <c r="AE26" s="280"/>
      <c r="AF26" s="280"/>
      <c r="AG26" s="280"/>
      <c r="AH26" s="280"/>
      <c r="AI26" s="280"/>
      <c r="AJ26" s="280"/>
      <c r="AK26" s="183"/>
      <c r="AL26" s="183"/>
      <c r="AM26" s="183"/>
      <c r="AN26" s="183"/>
      <c r="AO26" s="183"/>
      <c r="AP26" s="175"/>
      <c r="AQ26" s="175"/>
      <c r="AR26" s="175"/>
      <c r="AS26" s="175"/>
      <c r="AT26" s="175"/>
      <c r="AU26" s="175"/>
      <c r="AV26" s="175"/>
      <c r="AW26" s="175"/>
    </row>
    <row r="27" spans="1:49" s="176" customFormat="1" ht="15.75" customHeight="1" x14ac:dyDescent="0.15">
      <c r="A27" s="435"/>
      <c r="B27" s="436"/>
      <c r="C27" s="437"/>
      <c r="D27" s="447" t="s">
        <v>161</v>
      </c>
      <c r="E27" s="448"/>
      <c r="F27" s="448"/>
      <c r="G27" s="449"/>
      <c r="H27" s="391">
        <v>0</v>
      </c>
      <c r="I27" s="236" t="s">
        <v>250</v>
      </c>
      <c r="J27" s="252" t="s">
        <v>134</v>
      </c>
      <c r="K27" s="453"/>
      <c r="L27" s="453"/>
      <c r="M27" s="454"/>
      <c r="N27" s="266" t="s">
        <v>190</v>
      </c>
      <c r="O27" s="399" t="s">
        <v>200</v>
      </c>
      <c r="P27" s="399"/>
      <c r="Q27" s="399"/>
      <c r="R27" s="399"/>
      <c r="S27" s="399"/>
      <c r="T27" s="399"/>
      <c r="U27" s="399"/>
      <c r="V27" s="399"/>
      <c r="W27" s="399"/>
      <c r="X27" s="399"/>
      <c r="Y27" s="399"/>
      <c r="Z27" s="399"/>
      <c r="AA27" s="399"/>
      <c r="AB27" s="399"/>
      <c r="AC27" s="399"/>
      <c r="AD27" s="399"/>
      <c r="AE27" s="399"/>
      <c r="AF27" s="399"/>
      <c r="AG27" s="399"/>
      <c r="AH27" s="399"/>
      <c r="AI27" s="399"/>
      <c r="AJ27" s="399"/>
      <c r="AK27" s="175"/>
      <c r="AL27" s="175"/>
      <c r="AM27" s="175"/>
      <c r="AN27" s="175"/>
      <c r="AO27" s="175"/>
      <c r="AP27" s="175"/>
      <c r="AQ27" s="175"/>
      <c r="AR27" s="175"/>
      <c r="AS27" s="175"/>
      <c r="AT27" s="175"/>
      <c r="AU27" s="175"/>
      <c r="AV27" s="175"/>
      <c r="AW27" s="175"/>
    </row>
    <row r="28" spans="1:49" s="176" customFormat="1" ht="15.75" customHeight="1" x14ac:dyDescent="0.15">
      <c r="A28" s="435"/>
      <c r="B28" s="436"/>
      <c r="C28" s="437"/>
      <c r="D28" s="450"/>
      <c r="E28" s="451"/>
      <c r="F28" s="451"/>
      <c r="G28" s="452"/>
      <c r="H28" s="392"/>
      <c r="I28" s="237"/>
      <c r="J28" s="181"/>
      <c r="K28" s="408"/>
      <c r="L28" s="408"/>
      <c r="M28" s="409"/>
      <c r="N28" s="266"/>
      <c r="O28" s="279"/>
      <c r="P28" s="278"/>
      <c r="Q28" s="278"/>
      <c r="R28" s="278"/>
      <c r="S28" s="278"/>
      <c r="T28" s="278"/>
      <c r="U28" s="278"/>
      <c r="V28" s="278"/>
      <c r="W28" s="278"/>
      <c r="X28" s="278"/>
      <c r="Y28" s="278"/>
      <c r="Z28" s="278"/>
      <c r="AA28" s="278"/>
      <c r="AB28" s="278"/>
      <c r="AC28" s="272"/>
      <c r="AD28" s="272"/>
      <c r="AE28" s="272"/>
      <c r="AF28" s="272"/>
      <c r="AG28" s="272"/>
      <c r="AH28" s="272"/>
      <c r="AI28" s="272"/>
      <c r="AJ28" s="272"/>
      <c r="AK28" s="175"/>
      <c r="AL28" s="175"/>
      <c r="AM28" s="175"/>
      <c r="AN28" s="175"/>
      <c r="AO28" s="175"/>
      <c r="AP28" s="175"/>
      <c r="AQ28" s="175"/>
      <c r="AR28" s="175"/>
      <c r="AS28" s="175"/>
      <c r="AT28" s="175"/>
      <c r="AU28" s="175"/>
      <c r="AV28" s="175"/>
      <c r="AW28" s="175"/>
    </row>
    <row r="29" spans="1:49" s="176" customFormat="1" ht="15.75" customHeight="1" x14ac:dyDescent="0.15">
      <c r="A29" s="435"/>
      <c r="B29" s="436"/>
      <c r="C29" s="437"/>
      <c r="D29" s="447" t="s">
        <v>141</v>
      </c>
      <c r="E29" s="448"/>
      <c r="F29" s="448"/>
      <c r="G29" s="449"/>
      <c r="H29" s="391">
        <v>0</v>
      </c>
      <c r="I29" s="236" t="s">
        <v>251</v>
      </c>
      <c r="J29" s="252" t="s">
        <v>134</v>
      </c>
      <c r="K29" s="453"/>
      <c r="L29" s="453"/>
      <c r="M29" s="454"/>
      <c r="N29" s="266" t="s">
        <v>190</v>
      </c>
      <c r="O29" s="399" t="s">
        <v>201</v>
      </c>
      <c r="P29" s="399"/>
      <c r="Q29" s="399"/>
      <c r="R29" s="399"/>
      <c r="S29" s="399"/>
      <c r="T29" s="399"/>
      <c r="U29" s="399"/>
      <c r="V29" s="399"/>
      <c r="W29" s="399"/>
      <c r="X29" s="399"/>
      <c r="Y29" s="399"/>
      <c r="Z29" s="399"/>
      <c r="AA29" s="399"/>
      <c r="AB29" s="399"/>
      <c r="AC29" s="399"/>
      <c r="AD29" s="399"/>
      <c r="AE29" s="399"/>
      <c r="AF29" s="399"/>
      <c r="AG29" s="399"/>
      <c r="AH29" s="399"/>
      <c r="AI29" s="399"/>
      <c r="AJ29" s="399"/>
      <c r="AK29" s="175"/>
      <c r="AL29" s="175"/>
      <c r="AM29" s="175"/>
      <c r="AN29" s="175"/>
      <c r="AO29" s="175"/>
      <c r="AP29" s="175"/>
      <c r="AQ29" s="175"/>
      <c r="AR29" s="175"/>
      <c r="AS29" s="175"/>
      <c r="AT29" s="175"/>
      <c r="AU29" s="175"/>
      <c r="AV29" s="175"/>
      <c r="AW29" s="175"/>
    </row>
    <row r="30" spans="1:49" s="176" customFormat="1" ht="15.75" customHeight="1" x14ac:dyDescent="0.15">
      <c r="A30" s="435"/>
      <c r="B30" s="436"/>
      <c r="C30" s="437"/>
      <c r="D30" s="450"/>
      <c r="E30" s="451"/>
      <c r="F30" s="451"/>
      <c r="G30" s="452"/>
      <c r="H30" s="392"/>
      <c r="I30" s="237"/>
      <c r="J30" s="181"/>
      <c r="K30" s="408"/>
      <c r="L30" s="408"/>
      <c r="M30" s="409"/>
      <c r="N30" s="266"/>
      <c r="O30" s="279"/>
      <c r="P30" s="278"/>
      <c r="Q30" s="278"/>
      <c r="R30" s="278"/>
      <c r="S30" s="278"/>
      <c r="T30" s="278"/>
      <c r="U30" s="278"/>
      <c r="V30" s="278"/>
      <c r="W30" s="278"/>
      <c r="X30" s="278"/>
      <c r="Y30" s="278"/>
      <c r="Z30" s="278"/>
      <c r="AA30" s="278"/>
      <c r="AB30" s="278"/>
      <c r="AC30" s="272"/>
      <c r="AD30" s="272"/>
      <c r="AE30" s="272"/>
      <c r="AF30" s="272"/>
      <c r="AG30" s="272"/>
      <c r="AH30" s="272"/>
      <c r="AI30" s="272"/>
      <c r="AJ30" s="272"/>
      <c r="AK30" s="175"/>
      <c r="AL30" s="175"/>
      <c r="AM30" s="175"/>
      <c r="AN30" s="175"/>
      <c r="AO30" s="175"/>
      <c r="AP30" s="175"/>
      <c r="AQ30" s="175"/>
      <c r="AR30" s="175"/>
      <c r="AS30" s="175"/>
      <c r="AT30" s="175"/>
      <c r="AU30" s="175"/>
      <c r="AV30" s="175"/>
      <c r="AW30" s="175"/>
    </row>
    <row r="31" spans="1:49" s="176" customFormat="1" ht="15.75" customHeight="1" x14ac:dyDescent="0.15">
      <c r="A31" s="435"/>
      <c r="B31" s="436"/>
      <c r="C31" s="437"/>
      <c r="D31" s="447" t="s">
        <v>142</v>
      </c>
      <c r="E31" s="448"/>
      <c r="F31" s="448"/>
      <c r="G31" s="449"/>
      <c r="H31" s="391">
        <v>0</v>
      </c>
      <c r="I31" s="236" t="s">
        <v>252</v>
      </c>
      <c r="J31" s="252" t="s">
        <v>134</v>
      </c>
      <c r="K31" s="453"/>
      <c r="L31" s="453"/>
      <c r="M31" s="454"/>
      <c r="N31" s="266" t="s">
        <v>190</v>
      </c>
      <c r="O31" s="399" t="s">
        <v>203</v>
      </c>
      <c r="P31" s="399"/>
      <c r="Q31" s="399"/>
      <c r="R31" s="399"/>
      <c r="S31" s="399"/>
      <c r="T31" s="399"/>
      <c r="U31" s="399"/>
      <c r="V31" s="399"/>
      <c r="W31" s="399"/>
      <c r="X31" s="399"/>
      <c r="Y31" s="399"/>
      <c r="Z31" s="399"/>
      <c r="AA31" s="399"/>
      <c r="AB31" s="399"/>
      <c r="AC31" s="399"/>
      <c r="AD31" s="399"/>
      <c r="AE31" s="399"/>
      <c r="AF31" s="399"/>
      <c r="AG31" s="399"/>
      <c r="AH31" s="399"/>
      <c r="AI31" s="399"/>
      <c r="AJ31" s="399"/>
      <c r="AK31" s="175"/>
      <c r="AL31" s="175"/>
      <c r="AM31" s="175"/>
      <c r="AN31" s="175"/>
      <c r="AO31" s="175"/>
      <c r="AP31" s="175"/>
      <c r="AQ31" s="175"/>
      <c r="AR31" s="175"/>
      <c r="AS31" s="175"/>
      <c r="AT31" s="175"/>
      <c r="AU31" s="175"/>
      <c r="AV31" s="175"/>
      <c r="AW31" s="175"/>
    </row>
    <row r="32" spans="1:49" s="176" customFormat="1" ht="15.75" customHeight="1" x14ac:dyDescent="0.15">
      <c r="A32" s="435"/>
      <c r="B32" s="436"/>
      <c r="C32" s="437"/>
      <c r="D32" s="450"/>
      <c r="E32" s="451"/>
      <c r="F32" s="451"/>
      <c r="G32" s="452"/>
      <c r="H32" s="392"/>
      <c r="I32" s="237"/>
      <c r="J32" s="181"/>
      <c r="K32" s="408"/>
      <c r="L32" s="408"/>
      <c r="M32" s="409"/>
      <c r="N32" s="266"/>
      <c r="O32" s="281"/>
      <c r="P32" s="282"/>
      <c r="Q32" s="251"/>
      <c r="R32" s="251"/>
      <c r="S32" s="251"/>
      <c r="T32" s="251"/>
      <c r="U32" s="251"/>
      <c r="V32" s="251"/>
      <c r="W32" s="251"/>
      <c r="X32" s="251"/>
      <c r="Y32" s="251"/>
      <c r="Z32" s="251"/>
      <c r="AA32" s="251"/>
      <c r="AB32" s="251"/>
      <c r="AC32" s="272"/>
      <c r="AD32" s="272"/>
      <c r="AE32" s="272"/>
      <c r="AF32" s="272"/>
      <c r="AG32" s="272"/>
      <c r="AH32" s="272"/>
      <c r="AI32" s="272"/>
      <c r="AJ32" s="272"/>
      <c r="AK32" s="175"/>
      <c r="AL32" s="175"/>
      <c r="AM32" s="175"/>
      <c r="AN32" s="175"/>
      <c r="AO32" s="175"/>
      <c r="AP32" s="175"/>
      <c r="AQ32" s="175"/>
      <c r="AR32" s="175"/>
      <c r="AS32" s="175"/>
      <c r="AT32" s="175"/>
      <c r="AU32" s="175"/>
      <c r="AV32" s="175"/>
      <c r="AW32" s="175"/>
    </row>
    <row r="33" spans="1:49" s="176" customFormat="1" ht="15.75" customHeight="1" x14ac:dyDescent="0.15">
      <c r="A33" s="435"/>
      <c r="B33" s="436"/>
      <c r="C33" s="437"/>
      <c r="D33" s="447" t="s">
        <v>143</v>
      </c>
      <c r="E33" s="448"/>
      <c r="F33" s="448"/>
      <c r="G33" s="449"/>
      <c r="H33" s="391">
        <v>0</v>
      </c>
      <c r="I33" s="236"/>
      <c r="J33" s="252" t="s">
        <v>134</v>
      </c>
      <c r="K33" s="453"/>
      <c r="L33" s="453"/>
      <c r="M33" s="454"/>
      <c r="N33" s="266"/>
      <c r="O33" s="281"/>
      <c r="P33" s="282"/>
      <c r="Q33" s="251"/>
      <c r="R33" s="251"/>
      <c r="S33" s="251"/>
      <c r="T33" s="251"/>
      <c r="U33" s="251"/>
      <c r="V33" s="251"/>
      <c r="W33" s="251"/>
      <c r="X33" s="251"/>
      <c r="Y33" s="251"/>
      <c r="Z33" s="251"/>
      <c r="AA33" s="251"/>
      <c r="AB33" s="251"/>
      <c r="AC33" s="272"/>
      <c r="AD33" s="272"/>
      <c r="AE33" s="272"/>
      <c r="AF33" s="272"/>
      <c r="AG33" s="272"/>
      <c r="AH33" s="272"/>
      <c r="AI33" s="272"/>
      <c r="AJ33" s="272"/>
      <c r="AK33" s="175"/>
      <c r="AL33" s="175"/>
      <c r="AM33" s="175"/>
      <c r="AN33" s="175"/>
      <c r="AO33" s="175"/>
      <c r="AP33" s="175"/>
      <c r="AQ33" s="175"/>
      <c r="AR33" s="175"/>
      <c r="AS33" s="175"/>
      <c r="AT33" s="175"/>
      <c r="AU33" s="175"/>
      <c r="AV33" s="175"/>
      <c r="AW33" s="175"/>
    </row>
    <row r="34" spans="1:49" s="176" customFormat="1" ht="15.75" customHeight="1" x14ac:dyDescent="0.15">
      <c r="A34" s="435"/>
      <c r="B34" s="436"/>
      <c r="C34" s="437"/>
      <c r="D34" s="450"/>
      <c r="E34" s="451"/>
      <c r="F34" s="451"/>
      <c r="G34" s="452"/>
      <c r="H34" s="392"/>
      <c r="I34" s="237"/>
      <c r="J34" s="181"/>
      <c r="K34" s="408"/>
      <c r="L34" s="408"/>
      <c r="M34" s="409"/>
      <c r="N34" s="266"/>
      <c r="O34" s="281"/>
      <c r="P34" s="282"/>
      <c r="Q34" s="251"/>
      <c r="R34" s="251"/>
      <c r="S34" s="251"/>
      <c r="T34" s="251"/>
      <c r="U34" s="251"/>
      <c r="V34" s="251"/>
      <c r="W34" s="251"/>
      <c r="X34" s="251"/>
      <c r="Y34" s="251"/>
      <c r="Z34" s="251"/>
      <c r="AA34" s="251"/>
      <c r="AB34" s="251"/>
      <c r="AC34" s="272"/>
      <c r="AD34" s="272"/>
      <c r="AE34" s="272"/>
      <c r="AF34" s="272"/>
      <c r="AG34" s="272"/>
      <c r="AH34" s="272"/>
      <c r="AI34" s="272"/>
      <c r="AJ34" s="272"/>
      <c r="AK34" s="175"/>
      <c r="AL34" s="175"/>
      <c r="AM34" s="175"/>
      <c r="AN34" s="175"/>
      <c r="AO34" s="175"/>
      <c r="AP34" s="175"/>
      <c r="AQ34" s="175"/>
      <c r="AR34" s="175"/>
      <c r="AS34" s="175"/>
      <c r="AT34" s="175"/>
      <c r="AU34" s="175"/>
      <c r="AV34" s="175"/>
      <c r="AW34" s="175"/>
    </row>
    <row r="35" spans="1:49" s="176" customFormat="1" ht="15.75" customHeight="1" x14ac:dyDescent="0.15">
      <c r="A35" s="435"/>
      <c r="B35" s="436"/>
      <c r="C35" s="437"/>
      <c r="D35" s="447" t="s">
        <v>144</v>
      </c>
      <c r="E35" s="448"/>
      <c r="F35" s="448"/>
      <c r="G35" s="449"/>
      <c r="H35" s="391">
        <v>0</v>
      </c>
      <c r="I35" s="236"/>
      <c r="J35" s="252" t="s">
        <v>134</v>
      </c>
      <c r="K35" s="453"/>
      <c r="L35" s="453"/>
      <c r="M35" s="454"/>
      <c r="N35" s="266"/>
      <c r="O35" s="281"/>
      <c r="P35" s="282"/>
      <c r="Q35" s="251"/>
      <c r="R35" s="251"/>
      <c r="S35" s="251"/>
      <c r="T35" s="251"/>
      <c r="U35" s="251"/>
      <c r="V35" s="251"/>
      <c r="W35" s="251"/>
      <c r="X35" s="251"/>
      <c r="Y35" s="251"/>
      <c r="Z35" s="251"/>
      <c r="AA35" s="251"/>
      <c r="AB35" s="251"/>
      <c r="AC35" s="272"/>
      <c r="AD35" s="272"/>
      <c r="AE35" s="272"/>
      <c r="AF35" s="272"/>
      <c r="AG35" s="272"/>
      <c r="AH35" s="272"/>
      <c r="AI35" s="272"/>
      <c r="AJ35" s="272"/>
      <c r="AK35" s="175"/>
      <c r="AL35" s="175"/>
      <c r="AM35" s="175"/>
      <c r="AN35" s="175"/>
      <c r="AO35" s="175"/>
      <c r="AP35" s="175"/>
      <c r="AQ35" s="175"/>
      <c r="AR35" s="175"/>
      <c r="AS35" s="175"/>
      <c r="AT35" s="175"/>
      <c r="AU35" s="175"/>
      <c r="AV35" s="175"/>
      <c r="AW35" s="175"/>
    </row>
    <row r="36" spans="1:49" s="176" customFormat="1" ht="15.75" customHeight="1" x14ac:dyDescent="0.15">
      <c r="A36" s="435"/>
      <c r="B36" s="436"/>
      <c r="C36" s="437"/>
      <c r="D36" s="450"/>
      <c r="E36" s="451"/>
      <c r="F36" s="451"/>
      <c r="G36" s="452"/>
      <c r="H36" s="392"/>
      <c r="I36" s="237"/>
      <c r="J36" s="181"/>
      <c r="K36" s="408"/>
      <c r="L36" s="408"/>
      <c r="M36" s="409"/>
      <c r="N36" s="266"/>
      <c r="O36" s="281"/>
      <c r="P36" s="282"/>
      <c r="Q36" s="251"/>
      <c r="R36" s="251"/>
      <c r="S36" s="251"/>
      <c r="T36" s="251"/>
      <c r="U36" s="251"/>
      <c r="V36" s="251"/>
      <c r="W36" s="251"/>
      <c r="X36" s="251"/>
      <c r="Y36" s="251"/>
      <c r="Z36" s="251"/>
      <c r="AA36" s="251"/>
      <c r="AB36" s="251"/>
      <c r="AC36" s="272"/>
      <c r="AD36" s="272"/>
      <c r="AE36" s="272"/>
      <c r="AF36" s="272"/>
      <c r="AG36" s="272"/>
      <c r="AH36" s="272"/>
      <c r="AI36" s="272"/>
      <c r="AJ36" s="272"/>
      <c r="AK36" s="175"/>
      <c r="AL36" s="175"/>
      <c r="AM36" s="175"/>
      <c r="AN36" s="175"/>
      <c r="AO36" s="175"/>
      <c r="AP36" s="175"/>
      <c r="AQ36" s="175"/>
      <c r="AR36" s="175"/>
      <c r="AS36" s="175"/>
      <c r="AT36" s="175"/>
      <c r="AU36" s="175"/>
      <c r="AV36" s="175"/>
      <c r="AW36" s="175"/>
    </row>
    <row r="37" spans="1:49" s="176" customFormat="1" ht="15.75" customHeight="1" x14ac:dyDescent="0.15">
      <c r="A37" s="435"/>
      <c r="B37" s="436"/>
      <c r="C37" s="437"/>
      <c r="D37" s="447" t="s">
        <v>145</v>
      </c>
      <c r="E37" s="448"/>
      <c r="F37" s="448"/>
      <c r="G37" s="449"/>
      <c r="H37" s="391">
        <v>400000</v>
      </c>
      <c r="I37" s="236" t="s">
        <v>307</v>
      </c>
      <c r="J37" s="252" t="s">
        <v>134</v>
      </c>
      <c r="K37" s="453"/>
      <c r="L37" s="453"/>
      <c r="M37" s="454"/>
      <c r="N37" s="266"/>
      <c r="O37" s="281"/>
      <c r="P37" s="282"/>
      <c r="Q37" s="251"/>
      <c r="R37" s="251"/>
      <c r="S37" s="251"/>
      <c r="T37" s="251"/>
      <c r="U37" s="251"/>
      <c r="V37" s="251"/>
      <c r="W37" s="251"/>
      <c r="X37" s="251"/>
      <c r="Y37" s="251"/>
      <c r="Z37" s="251"/>
      <c r="AA37" s="251"/>
      <c r="AB37" s="251"/>
      <c r="AC37" s="272"/>
      <c r="AD37" s="272"/>
      <c r="AE37" s="272"/>
      <c r="AF37" s="272"/>
      <c r="AG37" s="272"/>
      <c r="AH37" s="272"/>
      <c r="AI37" s="272"/>
      <c r="AJ37" s="272"/>
      <c r="AK37" s="175"/>
      <c r="AL37" s="175"/>
      <c r="AM37" s="175"/>
      <c r="AN37" s="175"/>
      <c r="AO37" s="175"/>
      <c r="AP37" s="175"/>
      <c r="AQ37" s="175"/>
      <c r="AR37" s="175"/>
      <c r="AS37" s="175"/>
      <c r="AT37" s="175"/>
      <c r="AU37" s="175"/>
      <c r="AV37" s="175"/>
      <c r="AW37" s="175"/>
    </row>
    <row r="38" spans="1:49" s="176" customFormat="1" ht="15.75" customHeight="1" x14ac:dyDescent="0.15">
      <c r="A38" s="435"/>
      <c r="B38" s="436"/>
      <c r="C38" s="437"/>
      <c r="D38" s="450"/>
      <c r="E38" s="451"/>
      <c r="F38" s="451"/>
      <c r="G38" s="452"/>
      <c r="H38" s="392"/>
      <c r="I38" s="237"/>
      <c r="J38" s="181"/>
      <c r="K38" s="408"/>
      <c r="L38" s="408"/>
      <c r="M38" s="409"/>
      <c r="N38" s="266"/>
      <c r="O38" s="281"/>
      <c r="P38" s="282"/>
      <c r="Q38" s="251"/>
      <c r="R38" s="251"/>
      <c r="S38" s="251"/>
      <c r="T38" s="251"/>
      <c r="U38" s="251"/>
      <c r="V38" s="251"/>
      <c r="W38" s="251"/>
      <c r="X38" s="251"/>
      <c r="Y38" s="251"/>
      <c r="Z38" s="251"/>
      <c r="AA38" s="251"/>
      <c r="AB38" s="251"/>
      <c r="AC38" s="272"/>
      <c r="AD38" s="272"/>
      <c r="AE38" s="272"/>
      <c r="AF38" s="272"/>
      <c r="AG38" s="272"/>
      <c r="AH38" s="272"/>
      <c r="AI38" s="272"/>
      <c r="AJ38" s="272"/>
      <c r="AK38" s="175"/>
      <c r="AL38" s="175"/>
      <c r="AM38" s="175"/>
      <c r="AN38" s="175"/>
      <c r="AO38" s="175"/>
      <c r="AP38" s="175"/>
      <c r="AQ38" s="175"/>
      <c r="AR38" s="175"/>
      <c r="AS38" s="175"/>
      <c r="AT38" s="175"/>
      <c r="AU38" s="175"/>
      <c r="AV38" s="175"/>
      <c r="AW38" s="175"/>
    </row>
    <row r="39" spans="1:49" s="176" customFormat="1" ht="15.75" customHeight="1" x14ac:dyDescent="0.15">
      <c r="A39" s="435"/>
      <c r="B39" s="436"/>
      <c r="C39" s="437"/>
      <c r="D39" s="447" t="s">
        <v>146</v>
      </c>
      <c r="E39" s="448"/>
      <c r="F39" s="448"/>
      <c r="G39" s="449"/>
      <c r="H39" s="391">
        <f>ROUNDDOWN((K12+K14+K18+K21+K23+K27+K29+K31+K33+K35+K37)*0.08,0)</f>
        <v>135200</v>
      </c>
      <c r="I39" s="238"/>
      <c r="J39" s="455"/>
      <c r="K39" s="453"/>
      <c r="L39" s="453"/>
      <c r="M39" s="454"/>
      <c r="N39" s="266" t="s">
        <v>190</v>
      </c>
      <c r="O39" s="399" t="s">
        <v>205</v>
      </c>
      <c r="P39" s="399"/>
      <c r="Q39" s="399"/>
      <c r="R39" s="399"/>
      <c r="S39" s="399"/>
      <c r="T39" s="399"/>
      <c r="U39" s="399"/>
      <c r="V39" s="399"/>
      <c r="W39" s="399"/>
      <c r="X39" s="399"/>
      <c r="Y39" s="399"/>
      <c r="Z39" s="399"/>
      <c r="AA39" s="399"/>
      <c r="AB39" s="399"/>
      <c r="AC39" s="399"/>
      <c r="AD39" s="399"/>
      <c r="AE39" s="399"/>
      <c r="AF39" s="399"/>
      <c r="AG39" s="399"/>
      <c r="AH39" s="399"/>
      <c r="AI39" s="399"/>
      <c r="AJ39" s="399"/>
      <c r="AK39" s="175"/>
      <c r="AL39" s="175"/>
      <c r="AM39" s="175"/>
      <c r="AN39" s="175"/>
      <c r="AO39" s="175"/>
      <c r="AP39" s="175"/>
      <c r="AQ39" s="175"/>
      <c r="AR39" s="175"/>
      <c r="AS39" s="175"/>
      <c r="AT39" s="175"/>
      <c r="AU39" s="175"/>
      <c r="AV39" s="175"/>
      <c r="AW39" s="175"/>
    </row>
    <row r="40" spans="1:49" s="176" customFormat="1" ht="15.75" customHeight="1" x14ac:dyDescent="0.15">
      <c r="A40" s="438"/>
      <c r="B40" s="439"/>
      <c r="C40" s="440"/>
      <c r="D40" s="450"/>
      <c r="E40" s="451"/>
      <c r="F40" s="451"/>
      <c r="G40" s="452"/>
      <c r="H40" s="392"/>
      <c r="I40" s="239"/>
      <c r="J40" s="426"/>
      <c r="K40" s="408"/>
      <c r="L40" s="408"/>
      <c r="M40" s="409"/>
      <c r="N40" s="266" t="s">
        <v>190</v>
      </c>
      <c r="O40" s="399" t="s">
        <v>214</v>
      </c>
      <c r="P40" s="399"/>
      <c r="Q40" s="399"/>
      <c r="R40" s="399"/>
      <c r="S40" s="399"/>
      <c r="T40" s="399"/>
      <c r="U40" s="399"/>
      <c r="V40" s="399"/>
      <c r="W40" s="399"/>
      <c r="X40" s="399"/>
      <c r="Y40" s="399"/>
      <c r="Z40" s="399"/>
      <c r="AA40" s="399"/>
      <c r="AB40" s="399"/>
      <c r="AC40" s="399"/>
      <c r="AD40" s="399"/>
      <c r="AE40" s="399"/>
      <c r="AF40" s="399"/>
      <c r="AG40" s="399"/>
      <c r="AH40" s="399"/>
      <c r="AI40" s="399"/>
      <c r="AJ40" s="399"/>
      <c r="AK40" s="175"/>
      <c r="AL40" s="175"/>
      <c r="AM40" s="175"/>
      <c r="AN40" s="175"/>
      <c r="AO40" s="175"/>
      <c r="AP40" s="175"/>
      <c r="AQ40" s="175"/>
      <c r="AR40" s="175"/>
      <c r="AS40" s="175"/>
      <c r="AT40" s="175"/>
      <c r="AU40" s="175"/>
      <c r="AV40" s="175"/>
      <c r="AW40" s="175"/>
    </row>
    <row r="41" spans="1:49" s="176" customFormat="1" ht="15.75" customHeight="1" x14ac:dyDescent="0.15">
      <c r="A41" s="467" t="s">
        <v>157</v>
      </c>
      <c r="B41" s="468"/>
      <c r="C41" s="469"/>
      <c r="D41" s="473">
        <v>30</v>
      </c>
      <c r="E41" s="474"/>
      <c r="F41" s="477" t="s">
        <v>151</v>
      </c>
      <c r="G41" s="478"/>
      <c r="H41" s="391">
        <f>ROUNDDOWN((H10+H16+H23+H25)*D41/100,0)</f>
        <v>762660</v>
      </c>
      <c r="I41" s="481"/>
      <c r="J41" s="455"/>
      <c r="K41" s="453"/>
      <c r="L41" s="453"/>
      <c r="M41" s="454"/>
      <c r="N41" s="266" t="s">
        <v>190</v>
      </c>
      <c r="O41" s="399" t="s">
        <v>210</v>
      </c>
      <c r="P41" s="399"/>
      <c r="Q41" s="399"/>
      <c r="R41" s="399"/>
      <c r="S41" s="399"/>
      <c r="T41" s="399"/>
      <c r="U41" s="399"/>
      <c r="V41" s="399"/>
      <c r="W41" s="399"/>
      <c r="X41" s="399"/>
      <c r="Y41" s="399"/>
      <c r="Z41" s="399"/>
      <c r="AA41" s="399"/>
      <c r="AB41" s="399"/>
      <c r="AC41" s="399"/>
      <c r="AD41" s="399"/>
      <c r="AE41" s="399"/>
      <c r="AF41" s="399"/>
      <c r="AG41" s="399"/>
      <c r="AH41" s="399"/>
      <c r="AI41" s="399"/>
      <c r="AJ41" s="399"/>
      <c r="AK41" s="183"/>
      <c r="AL41" s="183"/>
      <c r="AM41" s="183"/>
      <c r="AN41" s="183"/>
      <c r="AO41" s="183"/>
      <c r="AP41" s="183"/>
      <c r="AQ41" s="183"/>
      <c r="AR41" s="183"/>
      <c r="AS41" s="183"/>
      <c r="AT41" s="183"/>
      <c r="AU41" s="183"/>
      <c r="AV41" s="183"/>
      <c r="AW41" s="183"/>
    </row>
    <row r="42" spans="1:49" s="176" customFormat="1" ht="15.75" customHeight="1" x14ac:dyDescent="0.15">
      <c r="A42" s="470"/>
      <c r="B42" s="471"/>
      <c r="C42" s="472"/>
      <c r="D42" s="475"/>
      <c r="E42" s="476"/>
      <c r="F42" s="479"/>
      <c r="G42" s="480"/>
      <c r="H42" s="392"/>
      <c r="I42" s="482"/>
      <c r="J42" s="426"/>
      <c r="K42" s="408"/>
      <c r="L42" s="408"/>
      <c r="M42" s="409"/>
      <c r="N42" s="266"/>
      <c r="O42" s="399" t="s">
        <v>304</v>
      </c>
      <c r="P42" s="399"/>
      <c r="Q42" s="399"/>
      <c r="R42" s="399"/>
      <c r="S42" s="399"/>
      <c r="T42" s="399"/>
      <c r="U42" s="399"/>
      <c r="V42" s="399"/>
      <c r="W42" s="399"/>
      <c r="X42" s="399"/>
      <c r="Y42" s="399"/>
      <c r="Z42" s="399"/>
      <c r="AA42" s="399"/>
      <c r="AB42" s="399"/>
      <c r="AC42" s="399"/>
      <c r="AD42" s="399"/>
      <c r="AE42" s="399"/>
      <c r="AF42" s="399"/>
      <c r="AG42" s="399"/>
      <c r="AH42" s="399"/>
      <c r="AI42" s="399"/>
      <c r="AJ42" s="399"/>
      <c r="AK42" s="183"/>
      <c r="AL42" s="183"/>
      <c r="AM42" s="183"/>
      <c r="AN42" s="183"/>
      <c r="AO42" s="183"/>
      <c r="AP42" s="183"/>
      <c r="AQ42" s="183"/>
      <c r="AR42" s="183"/>
      <c r="AS42" s="183"/>
      <c r="AT42" s="183"/>
      <c r="AU42" s="183"/>
      <c r="AV42" s="183"/>
      <c r="AW42" s="183"/>
    </row>
    <row r="43" spans="1:49" s="176" customFormat="1" ht="9.75" customHeight="1" x14ac:dyDescent="0.15">
      <c r="A43" s="376" t="s">
        <v>148</v>
      </c>
      <c r="B43" s="377"/>
      <c r="C43" s="378"/>
      <c r="D43" s="459"/>
      <c r="E43" s="460"/>
      <c r="F43" s="460"/>
      <c r="G43" s="461"/>
      <c r="H43" s="391">
        <f>ROUNDDOWN((H10+H16+H23+H25+H41),0)</f>
        <v>3304860</v>
      </c>
      <c r="I43" s="391"/>
      <c r="J43" s="455"/>
      <c r="K43" s="453"/>
      <c r="L43" s="453"/>
      <c r="M43" s="454"/>
      <c r="N43" s="266" t="s">
        <v>190</v>
      </c>
      <c r="O43" s="483" t="s">
        <v>211</v>
      </c>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175"/>
      <c r="AP43" s="175"/>
      <c r="AQ43" s="175"/>
      <c r="AR43" s="175"/>
      <c r="AS43" s="175"/>
      <c r="AT43" s="175"/>
      <c r="AU43" s="175"/>
      <c r="AV43" s="175"/>
      <c r="AW43" s="175"/>
    </row>
    <row r="44" spans="1:49" s="176" customFormat="1" ht="9.75" customHeight="1" x14ac:dyDescent="0.15">
      <c r="A44" s="379"/>
      <c r="B44" s="380"/>
      <c r="C44" s="381"/>
      <c r="D44" s="462"/>
      <c r="E44" s="463"/>
      <c r="F44" s="463"/>
      <c r="G44" s="464"/>
      <c r="H44" s="431"/>
      <c r="I44" s="431"/>
      <c r="J44" s="424"/>
      <c r="K44" s="465"/>
      <c r="L44" s="465"/>
      <c r="M44" s="466"/>
      <c r="N44" s="266"/>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row>
    <row r="45" spans="1:49" s="176" customFormat="1" ht="9.75" customHeight="1" x14ac:dyDescent="0.15">
      <c r="A45" s="379"/>
      <c r="B45" s="380"/>
      <c r="C45" s="381"/>
      <c r="D45" s="462" t="s">
        <v>155</v>
      </c>
      <c r="E45" s="463"/>
      <c r="F45" s="463"/>
      <c r="G45" s="464"/>
      <c r="H45" s="431">
        <f>【様式３】実績報告書別紙!I40</f>
        <v>0</v>
      </c>
      <c r="I45" s="431"/>
      <c r="J45" s="424"/>
      <c r="K45" s="465"/>
      <c r="L45" s="465"/>
      <c r="M45" s="466"/>
      <c r="N45" s="266" t="s">
        <v>190</v>
      </c>
      <c r="O45" s="483" t="s">
        <v>213</v>
      </c>
      <c r="P45" s="483"/>
      <c r="Q45" s="483"/>
      <c r="R45" s="483"/>
      <c r="S45" s="483"/>
      <c r="T45" s="483"/>
      <c r="U45" s="483"/>
      <c r="V45" s="483"/>
      <c r="W45" s="483"/>
      <c r="X45" s="483"/>
      <c r="Y45" s="483"/>
      <c r="Z45" s="483"/>
      <c r="AA45" s="483"/>
      <c r="AB45" s="483"/>
      <c r="AC45" s="483"/>
      <c r="AD45" s="483"/>
      <c r="AE45" s="483"/>
      <c r="AF45" s="483"/>
      <c r="AG45" s="483"/>
      <c r="AH45" s="483"/>
      <c r="AI45" s="483"/>
      <c r="AJ45" s="483"/>
      <c r="AK45" s="175"/>
      <c r="AL45" s="175"/>
      <c r="AM45" s="175"/>
      <c r="AN45" s="175"/>
      <c r="AO45" s="175"/>
      <c r="AP45" s="175"/>
      <c r="AQ45" s="175"/>
      <c r="AR45" s="175"/>
      <c r="AS45" s="175"/>
      <c r="AT45" s="175"/>
      <c r="AU45" s="175"/>
      <c r="AV45" s="175"/>
      <c r="AW45" s="175"/>
    </row>
    <row r="46" spans="1:49" s="176" customFormat="1" ht="9.75" customHeight="1" thickBot="1" x14ac:dyDescent="0.2">
      <c r="A46" s="456"/>
      <c r="B46" s="457"/>
      <c r="C46" s="458"/>
      <c r="D46" s="486"/>
      <c r="E46" s="487"/>
      <c r="F46" s="487"/>
      <c r="G46" s="488"/>
      <c r="H46" s="489"/>
      <c r="I46" s="489"/>
      <c r="J46" s="490"/>
      <c r="K46" s="491"/>
      <c r="L46" s="491"/>
      <c r="M46" s="492"/>
      <c r="N46" s="266"/>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174"/>
      <c r="AL46" s="174"/>
      <c r="AM46" s="174"/>
    </row>
    <row r="47" spans="1:49" s="176" customFormat="1" ht="18.75" customHeight="1" x14ac:dyDescent="0.15">
      <c r="B47" s="253"/>
      <c r="C47" s="253"/>
      <c r="D47" s="253"/>
      <c r="E47" s="253"/>
      <c r="F47" s="253"/>
      <c r="G47" s="253"/>
      <c r="H47" s="209"/>
      <c r="I47" s="178"/>
      <c r="J47" s="484"/>
      <c r="K47" s="485"/>
      <c r="L47" s="485"/>
      <c r="M47" s="360" t="s">
        <v>310</v>
      </c>
      <c r="N47" s="266"/>
      <c r="O47" s="375" t="s">
        <v>215</v>
      </c>
      <c r="P47" s="375"/>
      <c r="Q47" s="375"/>
      <c r="R47" s="375"/>
      <c r="S47" s="375"/>
      <c r="T47" s="375"/>
      <c r="U47" s="375"/>
      <c r="V47" s="375"/>
      <c r="W47" s="375"/>
      <c r="X47" s="375"/>
      <c r="Y47" s="375"/>
      <c r="Z47" s="375"/>
      <c r="AA47" s="375"/>
      <c r="AB47" s="375"/>
      <c r="AC47" s="375"/>
      <c r="AD47" s="375"/>
      <c r="AE47" s="375"/>
      <c r="AF47" s="375"/>
      <c r="AG47" s="375"/>
      <c r="AH47" s="375"/>
      <c r="AI47" s="375"/>
      <c r="AJ47" s="375"/>
    </row>
    <row r="48" spans="1:49" ht="24.75" customHeight="1" x14ac:dyDescent="0.15">
      <c r="J48" s="182"/>
      <c r="K48" s="182"/>
      <c r="L48" s="182"/>
      <c r="M48" s="361">
        <f>ROUNDDOWN((H10+H16+H23+H25),0)</f>
        <v>2542200</v>
      </c>
      <c r="N48" s="266"/>
      <c r="O48" s="283"/>
      <c r="P48" s="268"/>
      <c r="Q48" s="268"/>
      <c r="R48" s="268"/>
      <c r="S48" s="268"/>
      <c r="T48" s="268"/>
      <c r="U48" s="268"/>
      <c r="V48" s="268"/>
      <c r="W48" s="268"/>
      <c r="X48" s="268"/>
      <c r="Y48" s="268"/>
      <c r="Z48" s="268"/>
      <c r="AA48" s="268"/>
      <c r="AB48" s="268"/>
      <c r="AC48" s="268"/>
      <c r="AD48" s="268"/>
      <c r="AE48" s="268"/>
      <c r="AF48" s="268"/>
      <c r="AG48" s="268"/>
      <c r="AH48" s="268"/>
      <c r="AI48" s="268"/>
      <c r="AJ48" s="268"/>
    </row>
    <row r="49" spans="14:36" ht="24.75" customHeight="1" x14ac:dyDescent="0.15">
      <c r="N49" s="266"/>
      <c r="O49" s="283"/>
      <c r="P49" s="268"/>
      <c r="Q49" s="268"/>
      <c r="R49" s="268"/>
      <c r="S49" s="268"/>
      <c r="T49" s="268"/>
      <c r="U49" s="268"/>
      <c r="V49" s="268"/>
      <c r="W49" s="268"/>
      <c r="X49" s="268"/>
      <c r="Y49" s="268"/>
      <c r="Z49" s="268"/>
      <c r="AA49" s="268"/>
      <c r="AB49" s="268"/>
      <c r="AC49" s="268"/>
      <c r="AD49" s="268"/>
      <c r="AE49" s="268"/>
      <c r="AF49" s="268"/>
      <c r="AG49" s="268"/>
      <c r="AH49" s="268"/>
      <c r="AI49" s="268"/>
      <c r="AJ49" s="268"/>
    </row>
    <row r="50" spans="14:36" ht="24.75" customHeight="1" x14ac:dyDescent="0.15">
      <c r="N50" s="266"/>
      <c r="O50" s="283"/>
      <c r="P50" s="268"/>
      <c r="Q50" s="268"/>
      <c r="R50" s="268"/>
      <c r="S50" s="268"/>
      <c r="T50" s="268"/>
      <c r="U50" s="268"/>
      <c r="V50" s="268"/>
      <c r="W50" s="268"/>
      <c r="X50" s="268"/>
      <c r="Y50" s="268"/>
      <c r="Z50" s="268"/>
      <c r="AA50" s="268"/>
      <c r="AB50" s="268"/>
      <c r="AC50" s="268"/>
      <c r="AD50" s="268"/>
      <c r="AE50" s="268"/>
      <c r="AF50" s="268"/>
      <c r="AG50" s="268"/>
      <c r="AH50" s="268"/>
      <c r="AI50" s="268"/>
      <c r="AJ50" s="268"/>
    </row>
    <row r="51" spans="14:36" ht="24.75" customHeight="1" x14ac:dyDescent="0.15"/>
    <row r="52" spans="14:36" ht="24.75" customHeight="1" x14ac:dyDescent="0.15"/>
    <row r="53" spans="14:36" ht="24.75" customHeight="1" x14ac:dyDescent="0.15"/>
  </sheetData>
  <mergeCells count="110">
    <mergeCell ref="O41:AJ41"/>
    <mergeCell ref="O42:AJ42"/>
    <mergeCell ref="O43:AN44"/>
    <mergeCell ref="J47:L47"/>
    <mergeCell ref="O47:AJ47"/>
    <mergeCell ref="D45:G46"/>
    <mergeCell ref="H45:H46"/>
    <mergeCell ref="I45:I46"/>
    <mergeCell ref="J45:J46"/>
    <mergeCell ref="K45:M46"/>
    <mergeCell ref="O45:AJ46"/>
    <mergeCell ref="A43:C46"/>
    <mergeCell ref="D43:G44"/>
    <mergeCell ref="H43:H44"/>
    <mergeCell ref="I43:I44"/>
    <mergeCell ref="J43:J44"/>
    <mergeCell ref="K43:M44"/>
    <mergeCell ref="A41:C42"/>
    <mergeCell ref="D41:E42"/>
    <mergeCell ref="F41:G42"/>
    <mergeCell ref="H41:H42"/>
    <mergeCell ref="I41:I42"/>
    <mergeCell ref="J41:J42"/>
    <mergeCell ref="K41:M42"/>
    <mergeCell ref="O39:AJ39"/>
    <mergeCell ref="O40:AJ40"/>
    <mergeCell ref="D35:G36"/>
    <mergeCell ref="H35:H36"/>
    <mergeCell ref="K35:M35"/>
    <mergeCell ref="K36:M36"/>
    <mergeCell ref="D37:G38"/>
    <mergeCell ref="H37:H38"/>
    <mergeCell ref="K37:M37"/>
    <mergeCell ref="K38:M38"/>
    <mergeCell ref="O31:AJ31"/>
    <mergeCell ref="K32:M32"/>
    <mergeCell ref="D33:G34"/>
    <mergeCell ref="H33:H34"/>
    <mergeCell ref="K33:M33"/>
    <mergeCell ref="K34:M34"/>
    <mergeCell ref="O27:AJ27"/>
    <mergeCell ref="K28:M28"/>
    <mergeCell ref="D29:G30"/>
    <mergeCell ref="H29:H30"/>
    <mergeCell ref="K29:M29"/>
    <mergeCell ref="O29:AJ29"/>
    <mergeCell ref="K30:M30"/>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M2"/>
    <mergeCell ref="J4:M4"/>
    <mergeCell ref="J5:M5"/>
    <mergeCell ref="A7:C7"/>
    <mergeCell ref="D7:M7"/>
    <mergeCell ref="N8:V8"/>
    <mergeCell ref="A9:C9"/>
    <mergeCell ref="D9:G9"/>
    <mergeCell ref="L9:M9"/>
    <mergeCell ref="O9:AC9"/>
  </mergeCells>
  <phoneticPr fontId="1"/>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22"/>
  <sheetViews>
    <sheetView showGridLines="0" zoomScaleNormal="100" zoomScaleSheetLayoutView="84" workbookViewId="0">
      <selection activeCell="J11" sqref="J11"/>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272</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5000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5000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A2:K2"/>
    <mergeCell ref="H10:H11"/>
    <mergeCell ref="I10:I11"/>
    <mergeCell ref="K10:K11"/>
    <mergeCell ref="B15:J15"/>
    <mergeCell ref="B10:B11"/>
    <mergeCell ref="C10:C11"/>
    <mergeCell ref="D10:D11"/>
    <mergeCell ref="E10:E11"/>
    <mergeCell ref="F10:F11"/>
    <mergeCell ref="G10:G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J9" sqref="J9"/>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273</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4000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321"/>
      <c r="D10" s="323"/>
      <c r="E10" s="722">
        <f>ROUNDDOWN(SUM(E5:E9),0)</f>
        <v>4000</v>
      </c>
      <c r="F10" s="325"/>
      <c r="G10" s="325"/>
      <c r="H10" s="325"/>
      <c r="I10" s="325"/>
      <c r="J10" s="329" t="s">
        <v>170</v>
      </c>
      <c r="K10" s="325"/>
      <c r="L10" s="73"/>
      <c r="T10" s="73"/>
    </row>
    <row r="11" spans="1:21" s="64" customFormat="1" ht="16.5" customHeight="1" thickBot="1" x14ac:dyDescent="0.2">
      <c r="A11" s="91"/>
      <c r="B11" s="653"/>
      <c r="C11" s="322"/>
      <c r="D11" s="324"/>
      <c r="E11" s="723"/>
      <c r="F11" s="326"/>
      <c r="G11" s="326"/>
      <c r="H11" s="326"/>
      <c r="I11" s="326"/>
      <c r="J11" s="204">
        <v>600</v>
      </c>
      <c r="K11" s="326"/>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327"/>
      <c r="C15" s="328"/>
      <c r="D15" s="328"/>
      <c r="E15" s="328"/>
      <c r="F15" s="328"/>
      <c r="G15" s="328"/>
      <c r="H15" s="328"/>
      <c r="I15" s="328"/>
      <c r="J15" s="328"/>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3">
    <mergeCell ref="A2:K2"/>
    <mergeCell ref="B10:B11"/>
    <mergeCell ref="E10:E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B15" sqref="B15:J15"/>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274</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8000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8000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800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A2" sqref="A2:K2"/>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275</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5000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5000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32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A2" sqref="A2:K2"/>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276</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3000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3000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B15" sqref="B15:J15"/>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277</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331">
        <v>600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N26"/>
  <sheetViews>
    <sheetView view="pageBreakPreview" zoomScale="60" zoomScaleNormal="70" workbookViewId="0">
      <selection activeCell="A12" sqref="A12:L12"/>
    </sheetView>
  </sheetViews>
  <sheetFormatPr defaultColWidth="9" defaultRowHeight="14.25" x14ac:dyDescent="0.15"/>
  <cols>
    <col min="1" max="1" width="19.125" style="140" customWidth="1"/>
    <col min="2" max="2" width="8.875" style="140" customWidth="1"/>
    <col min="3" max="3" width="6.75" style="140" customWidth="1"/>
    <col min="4" max="4" width="11.875" style="140" customWidth="1"/>
    <col min="5" max="5" width="3" style="140" customWidth="1"/>
    <col min="6" max="6" width="8.375" style="140" customWidth="1"/>
    <col min="7" max="7" width="7.125" style="140" customWidth="1"/>
    <col min="8" max="8" width="13.875" style="140" customWidth="1"/>
    <col min="9" max="9" width="12" style="140" customWidth="1"/>
    <col min="10" max="10" width="14.5" style="140" customWidth="1"/>
    <col min="11" max="11" width="11.75" style="140" customWidth="1"/>
    <col min="12" max="12" width="15.5" style="140" customWidth="1"/>
    <col min="13" max="13" width="10.625" style="304" customWidth="1"/>
    <col min="14" max="14" width="13.75" style="140" bestFit="1" customWidth="1"/>
    <col min="15" max="16384" width="9" style="140"/>
  </cols>
  <sheetData>
    <row r="1" spans="1:14" ht="17.25" x14ac:dyDescent="0.15">
      <c r="L1" s="206" t="s">
        <v>278</v>
      </c>
    </row>
    <row r="2" spans="1:14" ht="14.25" customHeight="1" x14ac:dyDescent="0.15">
      <c r="A2" s="139"/>
      <c r="B2" s="139"/>
    </row>
    <row r="3" spans="1:14" s="141" customFormat="1" ht="33.75" customHeight="1" x14ac:dyDescent="0.15">
      <c r="A3" s="742" t="s">
        <v>100</v>
      </c>
      <c r="B3" s="742"/>
      <c r="C3" s="742"/>
      <c r="D3" s="742"/>
      <c r="E3" s="742"/>
      <c r="F3" s="742"/>
      <c r="G3" s="742"/>
      <c r="H3" s="742"/>
      <c r="I3" s="742"/>
      <c r="J3" s="742"/>
      <c r="K3" s="742"/>
      <c r="L3" s="742"/>
      <c r="M3" s="207"/>
    </row>
    <row r="4" spans="1:14" ht="51.75" customHeight="1" thickBot="1" x14ac:dyDescent="0.2">
      <c r="A4" s="139"/>
      <c r="B4" s="139"/>
    </row>
    <row r="5" spans="1:14" s="143" customFormat="1" ht="72.75" customHeight="1" x14ac:dyDescent="0.15">
      <c r="A5" s="142" t="s">
        <v>180</v>
      </c>
      <c r="B5" s="730" t="s">
        <v>184</v>
      </c>
      <c r="C5" s="731"/>
      <c r="D5" s="731"/>
      <c r="E5" s="731"/>
      <c r="F5" s="731"/>
      <c r="G5" s="731"/>
      <c r="H5" s="730" t="s">
        <v>181</v>
      </c>
      <c r="I5" s="754"/>
      <c r="J5" s="731" t="s">
        <v>185</v>
      </c>
      <c r="K5" s="731"/>
      <c r="L5" s="755"/>
      <c r="M5" s="305"/>
    </row>
    <row r="6" spans="1:14" s="143" customFormat="1" ht="100.5" customHeight="1" x14ac:dyDescent="0.15">
      <c r="A6" s="144" t="s">
        <v>179</v>
      </c>
      <c r="B6" s="747" t="s">
        <v>182</v>
      </c>
      <c r="C6" s="748"/>
      <c r="D6" s="231"/>
      <c r="E6" s="746"/>
      <c r="F6" s="746"/>
      <c r="G6" s="231"/>
      <c r="H6" s="152"/>
      <c r="I6" s="231"/>
      <c r="J6" s="152"/>
      <c r="K6" s="231"/>
      <c r="L6" s="151"/>
      <c r="M6" s="150"/>
    </row>
    <row r="7" spans="1:14" s="143" customFormat="1" ht="109.5" customHeight="1" thickBot="1" x14ac:dyDescent="0.2">
      <c r="A7" s="145" t="s">
        <v>105</v>
      </c>
      <c r="B7" s="749">
        <f>【様式３】実績報告書!C19</f>
        <v>0</v>
      </c>
      <c r="C7" s="750"/>
      <c r="D7" s="750"/>
      <c r="E7" s="750"/>
      <c r="F7" s="750"/>
      <c r="G7" s="750"/>
      <c r="H7" s="750"/>
      <c r="I7" s="751"/>
      <c r="J7" s="146" t="s">
        <v>183</v>
      </c>
      <c r="K7" s="743" t="str">
        <f>【様式３】実績報告書!C20</f>
        <v>15RSTK-1000058</v>
      </c>
      <c r="L7" s="744"/>
      <c r="M7" s="150" t="s">
        <v>239</v>
      </c>
      <c r="N7" s="143" t="s">
        <v>241</v>
      </c>
    </row>
    <row r="8" spans="1:14" s="141" customFormat="1" ht="18.75" x14ac:dyDescent="0.15">
      <c r="A8" s="147"/>
      <c r="B8" s="147"/>
      <c r="C8" s="147"/>
      <c r="D8" s="147"/>
      <c r="E8" s="147"/>
      <c r="F8" s="147"/>
      <c r="G8" s="147"/>
      <c r="H8" s="147"/>
      <c r="I8" s="147"/>
      <c r="J8" s="147"/>
      <c r="K8" s="147"/>
      <c r="L8" s="147"/>
      <c r="M8" s="306"/>
    </row>
    <row r="9" spans="1:14" s="141" customFormat="1" ht="39" customHeight="1" x14ac:dyDescent="0.15">
      <c r="A9" s="148"/>
      <c r="B9" s="148"/>
      <c r="M9" s="207"/>
    </row>
    <row r="10" spans="1:14" s="162" customFormat="1" ht="30.75" customHeight="1" x14ac:dyDescent="0.15">
      <c r="A10" s="752" t="s">
        <v>106</v>
      </c>
      <c r="B10" s="752"/>
      <c r="C10" s="753" t="str">
        <f>【様式３】実績報告書!F14</f>
        <v>国立研究開発法人宇宙航空研究開発機構</v>
      </c>
      <c r="D10" s="753"/>
      <c r="E10" s="753"/>
      <c r="F10" s="753"/>
      <c r="G10" s="753"/>
      <c r="H10" s="753"/>
      <c r="I10" s="162" t="s">
        <v>107</v>
      </c>
      <c r="M10" s="207" t="s">
        <v>240</v>
      </c>
      <c r="N10" s="162" t="s">
        <v>242</v>
      </c>
    </row>
    <row r="11" spans="1:14" s="162" customFormat="1" ht="30.75" customHeight="1" x14ac:dyDescent="0.15">
      <c r="A11" s="745" t="s">
        <v>118</v>
      </c>
      <c r="B11" s="745"/>
      <c r="C11" s="745"/>
      <c r="D11" s="745"/>
      <c r="E11" s="745"/>
      <c r="F11" s="745"/>
      <c r="G11" s="745"/>
      <c r="H11" s="745"/>
      <c r="I11" s="745"/>
      <c r="J11" s="745"/>
      <c r="K11" s="745"/>
      <c r="L11" s="745"/>
      <c r="M11" s="207"/>
    </row>
    <row r="12" spans="1:14" s="141" customFormat="1" ht="30.75" customHeight="1" x14ac:dyDescent="0.15">
      <c r="A12" s="752" t="s">
        <v>119</v>
      </c>
      <c r="B12" s="752"/>
      <c r="C12" s="752"/>
      <c r="D12" s="752"/>
      <c r="E12" s="752"/>
      <c r="F12" s="752"/>
      <c r="G12" s="752"/>
      <c r="H12" s="752"/>
      <c r="I12" s="752"/>
      <c r="J12" s="752"/>
      <c r="K12" s="752"/>
      <c r="L12" s="752"/>
      <c r="M12" s="207"/>
    </row>
    <row r="13" spans="1:14" s="141" customFormat="1" ht="30.75" customHeight="1" x14ac:dyDescent="0.15">
      <c r="A13" s="162"/>
      <c r="B13" s="162"/>
      <c r="C13" s="162"/>
      <c r="D13" s="162"/>
      <c r="E13" s="162"/>
      <c r="F13" s="162"/>
      <c r="G13" s="162"/>
      <c r="H13" s="162"/>
      <c r="I13" s="162"/>
      <c r="J13" s="162"/>
      <c r="K13" s="162"/>
      <c r="L13" s="162"/>
      <c r="M13" s="207"/>
    </row>
    <row r="14" spans="1:14" s="141" customFormat="1" ht="38.25" customHeight="1" x14ac:dyDescent="0.15">
      <c r="A14" s="742" t="s">
        <v>101</v>
      </c>
      <c r="B14" s="742"/>
      <c r="C14" s="742"/>
      <c r="D14" s="742"/>
      <c r="E14" s="742"/>
      <c r="F14" s="742"/>
      <c r="G14" s="742"/>
      <c r="H14" s="742"/>
      <c r="I14" s="742"/>
      <c r="J14" s="742"/>
      <c r="K14" s="742"/>
      <c r="L14" s="742"/>
      <c r="M14" s="207"/>
    </row>
    <row r="15" spans="1:14" s="141" customFormat="1" ht="19.5" thickBot="1" x14ac:dyDescent="0.2">
      <c r="A15" s="149"/>
      <c r="B15" s="149"/>
      <c r="C15" s="143"/>
      <c r="D15" s="143"/>
      <c r="E15" s="143"/>
      <c r="F15" s="143"/>
      <c r="G15" s="143"/>
      <c r="H15" s="143"/>
      <c r="I15" s="143"/>
      <c r="J15" s="143"/>
      <c r="K15" s="143"/>
      <c r="M15" s="207"/>
    </row>
    <row r="16" spans="1:14" s="141" customFormat="1" ht="54.75" customHeight="1" x14ac:dyDescent="0.15">
      <c r="A16" s="734" t="s">
        <v>243</v>
      </c>
      <c r="B16" s="735"/>
      <c r="C16" s="726">
        <f>【様式３】実績報告書別紙!I40</f>
        <v>0</v>
      </c>
      <c r="D16" s="727"/>
      <c r="E16" s="727"/>
      <c r="F16" s="727"/>
      <c r="G16" s="156" t="s">
        <v>108</v>
      </c>
      <c r="H16" s="741" t="s">
        <v>111</v>
      </c>
      <c r="I16" s="741"/>
      <c r="J16" s="727">
        <f>'経費等内訳明細（ブランク）'!H45</f>
        <v>0</v>
      </c>
      <c r="K16" s="727"/>
      <c r="L16" s="153" t="s">
        <v>110</v>
      </c>
      <c r="M16" s="207" t="s">
        <v>240</v>
      </c>
      <c r="N16" s="141" t="s">
        <v>244</v>
      </c>
    </row>
    <row r="17" spans="1:14" s="141" customFormat="1" ht="54.75" customHeight="1" x14ac:dyDescent="0.15">
      <c r="A17" s="736" t="s">
        <v>172</v>
      </c>
      <c r="B17" s="737"/>
      <c r="C17" s="762">
        <f>【様式３】実績報告書別紙!I44</f>
        <v>0</v>
      </c>
      <c r="D17" s="758"/>
      <c r="E17" s="758"/>
      <c r="F17" s="758"/>
      <c r="G17" s="152" t="s">
        <v>108</v>
      </c>
      <c r="H17" s="740" t="s">
        <v>111</v>
      </c>
      <c r="I17" s="740"/>
      <c r="J17" s="758">
        <f>【様式３】実績報告書別紙!I45</f>
        <v>0</v>
      </c>
      <c r="K17" s="758"/>
      <c r="L17" s="157" t="s">
        <v>110</v>
      </c>
      <c r="M17" s="207" t="s">
        <v>240</v>
      </c>
      <c r="N17" s="141" t="s">
        <v>244</v>
      </c>
    </row>
    <row r="18" spans="1:14" s="141" customFormat="1" ht="54.75" customHeight="1" x14ac:dyDescent="0.15">
      <c r="A18" s="738" t="s">
        <v>173</v>
      </c>
      <c r="B18" s="739"/>
      <c r="C18" s="762">
        <f>【様式３】実績報告書別紙!M40</f>
        <v>2003223</v>
      </c>
      <c r="D18" s="758"/>
      <c r="E18" s="758"/>
      <c r="F18" s="758"/>
      <c r="G18" s="152" t="s">
        <v>108</v>
      </c>
      <c r="H18" s="740" t="s">
        <v>111</v>
      </c>
      <c r="I18" s="740"/>
      <c r="J18" s="758">
        <f>【様式３】実績報告書別紙!M42</f>
        <v>148386</v>
      </c>
      <c r="K18" s="758"/>
      <c r="L18" s="157" t="s">
        <v>110</v>
      </c>
      <c r="M18" s="207" t="s">
        <v>240</v>
      </c>
      <c r="N18" s="141" t="s">
        <v>244</v>
      </c>
    </row>
    <row r="19" spans="1:14" s="141" customFormat="1" ht="54.75" customHeight="1" x14ac:dyDescent="0.15">
      <c r="A19" s="736" t="s">
        <v>174</v>
      </c>
      <c r="B19" s="737"/>
      <c r="C19" s="766"/>
      <c r="D19" s="740"/>
      <c r="E19" s="740"/>
      <c r="F19" s="740"/>
      <c r="G19" s="152" t="s">
        <v>108</v>
      </c>
      <c r="H19" s="152"/>
      <c r="I19" s="152"/>
      <c r="J19" s="152"/>
      <c r="K19" s="152"/>
      <c r="L19" s="151"/>
      <c r="M19" s="207" t="s">
        <v>216</v>
      </c>
      <c r="N19" s="141" t="s">
        <v>245</v>
      </c>
    </row>
    <row r="20" spans="1:14" s="141" customFormat="1" ht="54.75" customHeight="1" thickBot="1" x14ac:dyDescent="0.2">
      <c r="A20" s="732" t="s">
        <v>175</v>
      </c>
      <c r="B20" s="733"/>
      <c r="C20" s="767"/>
      <c r="D20" s="768"/>
      <c r="E20" s="768"/>
      <c r="F20" s="768"/>
      <c r="G20" s="155" t="s">
        <v>108</v>
      </c>
      <c r="H20" s="769" t="s">
        <v>111</v>
      </c>
      <c r="I20" s="769"/>
      <c r="J20" s="770">
        <f>(ROUNDDOWN(C20/1.08*0.08,0))</f>
        <v>0</v>
      </c>
      <c r="K20" s="770"/>
      <c r="L20" s="154" t="s">
        <v>110</v>
      </c>
      <c r="M20" s="207"/>
    </row>
    <row r="21" spans="1:14" s="141" customFormat="1" ht="54.75" customHeight="1" thickBot="1" x14ac:dyDescent="0.2">
      <c r="A21" s="724" t="s">
        <v>158</v>
      </c>
      <c r="B21" s="725"/>
      <c r="C21" s="726">
        <f>【様式３】実績報告書別紙!M47</f>
        <v>0</v>
      </c>
      <c r="D21" s="727"/>
      <c r="E21" s="727"/>
      <c r="F21" s="727"/>
      <c r="G21" s="143" t="s">
        <v>108</v>
      </c>
      <c r="H21" s="728" t="s">
        <v>111</v>
      </c>
      <c r="I21" s="728"/>
      <c r="J21" s="729">
        <f>【様式３】実績報告書別紙!M48</f>
        <v>0</v>
      </c>
      <c r="K21" s="729"/>
      <c r="L21" s="307" t="s">
        <v>110</v>
      </c>
      <c r="M21" s="207" t="s">
        <v>240</v>
      </c>
      <c r="N21" s="141" t="s">
        <v>244</v>
      </c>
    </row>
    <row r="22" spans="1:14" s="141" customFormat="1" ht="54.75" customHeight="1" thickBot="1" x14ac:dyDescent="0.2">
      <c r="A22" s="756" t="s">
        <v>246</v>
      </c>
      <c r="B22" s="757"/>
      <c r="C22" s="761">
        <f>【様式３】実績報告書別紙!M50</f>
        <v>0</v>
      </c>
      <c r="D22" s="760"/>
      <c r="E22" s="760"/>
      <c r="F22" s="760"/>
      <c r="G22" s="308" t="s">
        <v>153</v>
      </c>
      <c r="H22" s="759" t="s">
        <v>111</v>
      </c>
      <c r="I22" s="759"/>
      <c r="J22" s="760">
        <f>【様式３】実績報告書別紙!M51</f>
        <v>0</v>
      </c>
      <c r="K22" s="760"/>
      <c r="L22" s="309" t="s">
        <v>110</v>
      </c>
      <c r="M22" s="207" t="s">
        <v>240</v>
      </c>
      <c r="N22" s="141" t="s">
        <v>247</v>
      </c>
    </row>
    <row r="23" spans="1:14" s="141" customFormat="1" ht="106.5" customHeight="1" thickBot="1" x14ac:dyDescent="0.2">
      <c r="A23" s="756" t="s">
        <v>112</v>
      </c>
      <c r="B23" s="757"/>
      <c r="C23" s="763" t="s">
        <v>125</v>
      </c>
      <c r="D23" s="764"/>
      <c r="E23" s="764"/>
      <c r="F23" s="764"/>
      <c r="G23" s="764"/>
      <c r="H23" s="764"/>
      <c r="I23" s="764"/>
      <c r="J23" s="764"/>
      <c r="K23" s="764"/>
      <c r="L23" s="765"/>
      <c r="M23" s="207"/>
    </row>
    <row r="24" spans="1:14" s="141" customFormat="1" ht="18.75" x14ac:dyDescent="0.15">
      <c r="A24" s="150"/>
      <c r="B24" s="150"/>
      <c r="C24" s="143"/>
      <c r="D24" s="143"/>
      <c r="E24" s="143"/>
      <c r="F24" s="143"/>
      <c r="G24" s="143"/>
      <c r="H24" s="143"/>
      <c r="I24" s="143"/>
      <c r="J24" s="143"/>
      <c r="K24" s="143"/>
      <c r="M24" s="207"/>
    </row>
    <row r="25" spans="1:14" s="141" customFormat="1" ht="18.75" x14ac:dyDescent="0.15">
      <c r="A25" s="149"/>
      <c r="B25" s="149"/>
      <c r="C25" s="143"/>
      <c r="D25" s="143"/>
      <c r="E25" s="143"/>
      <c r="F25" s="143"/>
      <c r="G25" s="143"/>
      <c r="H25" s="143"/>
      <c r="I25" s="143"/>
      <c r="J25" s="143"/>
      <c r="K25" s="143"/>
      <c r="M25" s="207"/>
    </row>
    <row r="26" spans="1:14" s="141" customFormat="1" ht="18.75" x14ac:dyDescent="0.15">
      <c r="L26" s="207" t="s">
        <v>176</v>
      </c>
      <c r="M26" s="207"/>
    </row>
  </sheetData>
  <mergeCells count="41">
    <mergeCell ref="A23:B23"/>
    <mergeCell ref="J17:K17"/>
    <mergeCell ref="H22:I22"/>
    <mergeCell ref="J22:K22"/>
    <mergeCell ref="A22:B22"/>
    <mergeCell ref="C22:F22"/>
    <mergeCell ref="C17:F17"/>
    <mergeCell ref="A19:B19"/>
    <mergeCell ref="C23:L23"/>
    <mergeCell ref="H18:I18"/>
    <mergeCell ref="J18:K18"/>
    <mergeCell ref="C18:F18"/>
    <mergeCell ref="C19:F19"/>
    <mergeCell ref="C20:F20"/>
    <mergeCell ref="H20:I20"/>
    <mergeCell ref="J20:K20"/>
    <mergeCell ref="A3:L3"/>
    <mergeCell ref="A14:L14"/>
    <mergeCell ref="K7:L7"/>
    <mergeCell ref="A11:L11"/>
    <mergeCell ref="E6:F6"/>
    <mergeCell ref="B6:C6"/>
    <mergeCell ref="B7:I7"/>
    <mergeCell ref="A10:B10"/>
    <mergeCell ref="C10:H10"/>
    <mergeCell ref="A12:L12"/>
    <mergeCell ref="H5:I5"/>
    <mergeCell ref="J5:L5"/>
    <mergeCell ref="A21:B21"/>
    <mergeCell ref="C21:F21"/>
    <mergeCell ref="H21:I21"/>
    <mergeCell ref="J21:K21"/>
    <mergeCell ref="B5:G5"/>
    <mergeCell ref="A20:B20"/>
    <mergeCell ref="C16:F16"/>
    <mergeCell ref="J16:K16"/>
    <mergeCell ref="A16:B16"/>
    <mergeCell ref="A17:B17"/>
    <mergeCell ref="A18:B18"/>
    <mergeCell ref="H17:I17"/>
    <mergeCell ref="H16:I1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K26"/>
  <sheetViews>
    <sheetView view="pageBreakPreview" zoomScale="60" zoomScaleNormal="80" workbookViewId="0">
      <selection activeCell="P3" sqref="P3"/>
    </sheetView>
  </sheetViews>
  <sheetFormatPr defaultColWidth="9" defaultRowHeight="29.25" customHeight="1" x14ac:dyDescent="0.15"/>
  <cols>
    <col min="1" max="1" width="7" style="159" customWidth="1"/>
    <col min="2" max="2" width="20.875" style="159" customWidth="1"/>
    <col min="3" max="4" width="9" style="159"/>
    <col min="5" max="5" width="17.5" style="159" customWidth="1"/>
    <col min="6" max="6" width="4.875" style="159" customWidth="1"/>
    <col min="7" max="7" width="9" style="159" customWidth="1"/>
    <col min="8" max="16384" width="9" style="159"/>
  </cols>
  <sheetData>
    <row r="1" spans="1:11" ht="19.5" customHeight="1" x14ac:dyDescent="0.15">
      <c r="H1" s="168"/>
      <c r="I1" s="169" t="s">
        <v>279</v>
      </c>
    </row>
    <row r="2" spans="1:11" ht="15" customHeight="1" x14ac:dyDescent="0.15">
      <c r="A2" s="160"/>
    </row>
    <row r="3" spans="1:11" ht="29.25" customHeight="1" x14ac:dyDescent="0.15">
      <c r="A3" s="771" t="s">
        <v>284</v>
      </c>
      <c r="B3" s="771"/>
      <c r="C3" s="771"/>
      <c r="D3" s="771"/>
      <c r="E3" s="771"/>
      <c r="F3" s="771"/>
      <c r="G3" s="771"/>
      <c r="H3" s="771"/>
      <c r="I3" s="771"/>
    </row>
    <row r="4" spans="1:11" ht="29.25" customHeight="1" x14ac:dyDescent="0.15">
      <c r="A4" s="161"/>
      <c r="B4" s="161"/>
      <c r="C4" s="161"/>
      <c r="D4" s="161"/>
      <c r="E4" s="161"/>
      <c r="F4" s="161"/>
      <c r="G4" s="161"/>
      <c r="H4" s="161"/>
      <c r="I4" s="161"/>
    </row>
    <row r="5" spans="1:11" s="138" customFormat="1" ht="29.25" customHeight="1" x14ac:dyDescent="0.15">
      <c r="G5" s="773" t="s">
        <v>126</v>
      </c>
      <c r="H5" s="773"/>
      <c r="I5" s="773"/>
    </row>
    <row r="6" spans="1:11" s="138" customFormat="1" ht="29.25" customHeight="1" x14ac:dyDescent="0.15">
      <c r="G6" s="158"/>
      <c r="H6" s="158"/>
      <c r="I6" s="158"/>
    </row>
    <row r="7" spans="1:11" s="138" customFormat="1" ht="29.25" customHeight="1" x14ac:dyDescent="0.15">
      <c r="A7" s="772" t="str">
        <f>【様式３】実績報告書!F14</f>
        <v>国立研究開発法人宇宙航空研究開発機構</v>
      </c>
      <c r="B7" s="772"/>
      <c r="C7" s="772"/>
      <c r="D7" s="772"/>
      <c r="E7" s="772"/>
      <c r="F7" s="772"/>
      <c r="G7" s="772"/>
      <c r="H7" s="772"/>
      <c r="I7" s="772"/>
      <c r="J7" s="207" t="s">
        <v>240</v>
      </c>
      <c r="K7" s="141" t="s">
        <v>244</v>
      </c>
    </row>
    <row r="8" spans="1:11" s="138" customFormat="1" ht="29.25" customHeight="1" x14ac:dyDescent="0.15">
      <c r="A8" s="772">
        <f>【様式３】実績報告書!F15</f>
        <v>0</v>
      </c>
      <c r="B8" s="772"/>
      <c r="C8" s="772"/>
      <c r="D8" s="138" t="s">
        <v>114</v>
      </c>
      <c r="J8" s="207" t="s">
        <v>240</v>
      </c>
      <c r="K8" s="141" t="s">
        <v>244</v>
      </c>
    </row>
    <row r="9" spans="1:11" s="138" customFormat="1" ht="18.75" customHeight="1" x14ac:dyDescent="0.15">
      <c r="A9" s="163"/>
      <c r="B9" s="163"/>
      <c r="C9" s="163"/>
    </row>
    <row r="10" spans="1:11" s="138" customFormat="1" ht="29.25" customHeight="1" x14ac:dyDescent="0.15">
      <c r="A10" s="164"/>
      <c r="E10" s="774" t="s">
        <v>115</v>
      </c>
      <c r="F10" s="774"/>
      <c r="G10" s="774"/>
      <c r="H10" s="774"/>
      <c r="I10" s="774"/>
    </row>
    <row r="11" spans="1:11" s="138" customFormat="1" ht="29.25" customHeight="1" x14ac:dyDescent="0.15">
      <c r="E11" s="772" t="s">
        <v>122</v>
      </c>
      <c r="F11" s="772"/>
      <c r="G11" s="772"/>
      <c r="H11" s="772"/>
      <c r="I11" s="772"/>
    </row>
    <row r="12" spans="1:11" s="138" customFormat="1" ht="47.25" customHeight="1" x14ac:dyDescent="0.15">
      <c r="A12" s="164"/>
    </row>
    <row r="13" spans="1:11" s="138" customFormat="1" ht="37.5" customHeight="1" x14ac:dyDescent="0.15">
      <c r="A13" s="773" t="str">
        <f>【様式３】実績報告書!C18</f>
        <v>平成　　　年　　　月　　　日</v>
      </c>
      <c r="B13" s="773"/>
      <c r="C13" s="163" t="s">
        <v>116</v>
      </c>
      <c r="J13" s="207" t="s">
        <v>240</v>
      </c>
      <c r="K13" s="141" t="s">
        <v>244</v>
      </c>
    </row>
    <row r="14" spans="1:11" s="138" customFormat="1" ht="64.5" customHeight="1" x14ac:dyDescent="0.15">
      <c r="A14" s="776" t="s">
        <v>124</v>
      </c>
      <c r="B14" s="777"/>
      <c r="C14" s="775">
        <f>【様式３】実績報告書!C19</f>
        <v>0</v>
      </c>
      <c r="D14" s="775"/>
      <c r="E14" s="775"/>
      <c r="F14" s="775"/>
      <c r="G14" s="775"/>
      <c r="H14" s="775"/>
      <c r="I14" s="775"/>
      <c r="J14" s="207" t="s">
        <v>240</v>
      </c>
      <c r="K14" s="141" t="s">
        <v>244</v>
      </c>
    </row>
    <row r="15" spans="1:11" s="138" customFormat="1" ht="37.5" customHeight="1" x14ac:dyDescent="0.15">
      <c r="A15" s="773" t="s">
        <v>104</v>
      </c>
      <c r="B15" s="773"/>
      <c r="C15" s="772" t="str">
        <f>【様式３】実績報告書!C20</f>
        <v>15RSTK-1000058</v>
      </c>
      <c r="D15" s="772"/>
      <c r="E15" s="772"/>
      <c r="F15" s="772"/>
      <c r="G15" s="772"/>
      <c r="H15" s="772"/>
      <c r="I15" s="772"/>
      <c r="J15" s="207" t="s">
        <v>240</v>
      </c>
      <c r="K15" s="141" t="s">
        <v>244</v>
      </c>
    </row>
    <row r="16" spans="1:11" s="138" customFormat="1" ht="37.5" customHeight="1" x14ac:dyDescent="0.15">
      <c r="A16" s="773"/>
      <c r="B16" s="773"/>
      <c r="C16" s="772"/>
      <c r="D16" s="772"/>
      <c r="E16" s="772"/>
      <c r="F16" s="772"/>
      <c r="G16" s="772"/>
      <c r="H16" s="772"/>
      <c r="I16" s="772"/>
    </row>
    <row r="17" spans="1:11" s="138" customFormat="1" ht="29.25" customHeight="1" x14ac:dyDescent="0.15">
      <c r="A17" s="166"/>
      <c r="B17" s="166"/>
    </row>
    <row r="18" spans="1:11" s="138" customFormat="1" ht="29.25" customHeight="1" x14ac:dyDescent="0.15">
      <c r="A18" s="773" t="str">
        <f>【様式３】実績報告書!G7</f>
        <v>平成　　年　　月　　日</v>
      </c>
      <c r="B18" s="773"/>
      <c r="C18" s="772" t="s">
        <v>128</v>
      </c>
      <c r="D18" s="772"/>
      <c r="E18" s="772"/>
      <c r="F18" s="772"/>
      <c r="G18" s="772"/>
      <c r="H18" s="772"/>
      <c r="I18" s="772"/>
      <c r="J18" s="207" t="s">
        <v>240</v>
      </c>
      <c r="K18" s="141" t="s">
        <v>248</v>
      </c>
    </row>
    <row r="19" spans="1:11" s="138" customFormat="1" ht="29.25" customHeight="1" x14ac:dyDescent="0.15">
      <c r="A19" s="165" t="s">
        <v>127</v>
      </c>
      <c r="C19" s="165"/>
      <c r="D19" s="165"/>
      <c r="E19" s="165"/>
      <c r="F19" s="165"/>
      <c r="G19" s="165"/>
      <c r="H19" s="165"/>
      <c r="I19" s="165"/>
    </row>
    <row r="20" spans="1:11" s="138" customFormat="1" ht="29.25" customHeight="1" x14ac:dyDescent="0.15">
      <c r="A20" s="772"/>
      <c r="B20" s="772"/>
      <c r="C20" s="772"/>
      <c r="D20" s="772"/>
      <c r="E20" s="772"/>
      <c r="F20" s="772"/>
      <c r="G20" s="772"/>
      <c r="H20" s="772"/>
      <c r="I20" s="772"/>
    </row>
    <row r="21" spans="1:11" s="138" customFormat="1" ht="29.25" customHeight="1" x14ac:dyDescent="0.15"/>
    <row r="22" spans="1:11" s="138" customFormat="1" ht="29.25" customHeight="1" x14ac:dyDescent="0.15">
      <c r="B22" s="778">
        <f>【社内用様式1】額の確定通知!C20</f>
        <v>0</v>
      </c>
      <c r="C22" s="779"/>
      <c r="D22" s="167" t="s">
        <v>123</v>
      </c>
      <c r="E22" s="210" t="s">
        <v>109</v>
      </c>
      <c r="F22" s="778">
        <f>【社内用様式1】額の確定通知!J20</f>
        <v>0</v>
      </c>
      <c r="G22" s="779"/>
      <c r="H22" s="779"/>
      <c r="I22" s="167" t="s">
        <v>110</v>
      </c>
      <c r="J22" s="207" t="s">
        <v>240</v>
      </c>
      <c r="K22" s="141" t="s">
        <v>249</v>
      </c>
    </row>
    <row r="23" spans="1:11" s="138" customFormat="1" ht="29.25" customHeight="1" x14ac:dyDescent="0.15"/>
    <row r="24" spans="1:11" s="138" customFormat="1" ht="29.25" customHeight="1" x14ac:dyDescent="0.15"/>
    <row r="25" spans="1:11" s="138" customFormat="1" ht="29.25" customHeight="1" x14ac:dyDescent="0.15">
      <c r="I25" s="166" t="s">
        <v>120</v>
      </c>
    </row>
    <row r="26" spans="1:11" s="138" customFormat="1" ht="29.25" customHeight="1" x14ac:dyDescent="0.15"/>
  </sheetData>
  <mergeCells count="18">
    <mergeCell ref="A18:B18"/>
    <mergeCell ref="C18:I18"/>
    <mergeCell ref="A20:I20"/>
    <mergeCell ref="B22:C22"/>
    <mergeCell ref="F22:H22"/>
    <mergeCell ref="C14:I14"/>
    <mergeCell ref="A15:B15"/>
    <mergeCell ref="C15:I15"/>
    <mergeCell ref="A16:B16"/>
    <mergeCell ref="C16:I16"/>
    <mergeCell ref="A14:B14"/>
    <mergeCell ref="A3:I3"/>
    <mergeCell ref="A7:I7"/>
    <mergeCell ref="A8:C8"/>
    <mergeCell ref="G5:I5"/>
    <mergeCell ref="A13:B13"/>
    <mergeCell ref="E10:I10"/>
    <mergeCell ref="E11:I11"/>
  </mergeCells>
  <phoneticPr fontId="1"/>
  <printOptions horizontalCentered="1"/>
  <pageMargins left="0.70866141732283472" right="0.70866141732283472" top="0.35433070866141736"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view="pageBreakPreview" zoomScale="60" zoomScaleNormal="100" workbookViewId="0">
      <selection activeCell="I23" sqref="I23"/>
    </sheetView>
  </sheetViews>
  <sheetFormatPr defaultRowHeight="13.5" x14ac:dyDescent="0.15"/>
  <cols>
    <col min="1" max="1" width="8.75" customWidth="1"/>
    <col min="2" max="2" width="16" customWidth="1"/>
  </cols>
  <sheetData>
    <row r="2" spans="2:2" x14ac:dyDescent="0.15">
      <c r="B2" s="33" t="s">
        <v>65</v>
      </c>
    </row>
    <row r="3" spans="2:2" x14ac:dyDescent="0.15">
      <c r="B3" s="43" t="s">
        <v>34</v>
      </c>
    </row>
    <row r="4" spans="2:2" x14ac:dyDescent="0.15">
      <c r="B4" s="43" t="s">
        <v>35</v>
      </c>
    </row>
    <row r="5" spans="2:2" x14ac:dyDescent="0.15">
      <c r="B5" s="43" t="s">
        <v>36</v>
      </c>
    </row>
    <row r="6" spans="2:2" x14ac:dyDescent="0.15">
      <c r="B6" s="43" t="s">
        <v>45</v>
      </c>
    </row>
    <row r="7" spans="2:2" x14ac:dyDescent="0.15">
      <c r="B7" s="43" t="s">
        <v>46</v>
      </c>
    </row>
    <row r="8" spans="2:2" ht="22.5" x14ac:dyDescent="0.15">
      <c r="B8" s="43" t="s">
        <v>47</v>
      </c>
    </row>
    <row r="9" spans="2:2" x14ac:dyDescent="0.15">
      <c r="B9" s="43" t="s">
        <v>48</v>
      </c>
    </row>
    <row r="10" spans="2:2" ht="22.5" x14ac:dyDescent="0.15">
      <c r="B10" s="43" t="s">
        <v>55</v>
      </c>
    </row>
    <row r="11" spans="2:2" ht="22.5" x14ac:dyDescent="0.15">
      <c r="B11" s="43" t="s">
        <v>56</v>
      </c>
    </row>
    <row r="12" spans="2:2" ht="22.5" x14ac:dyDescent="0.15">
      <c r="B12" s="43" t="s">
        <v>57</v>
      </c>
    </row>
    <row r="13" spans="2:2" ht="36.75" customHeight="1" x14ac:dyDescent="0.15">
      <c r="B13" s="43" t="s">
        <v>98</v>
      </c>
    </row>
    <row r="14" spans="2:2" ht="22.5" x14ac:dyDescent="0.15">
      <c r="B14" s="43" t="s">
        <v>61</v>
      </c>
    </row>
    <row r="15" spans="2:2" ht="22.5" x14ac:dyDescent="0.15">
      <c r="B15" s="43" t="s">
        <v>62</v>
      </c>
    </row>
    <row r="16" spans="2:2" ht="22.5" x14ac:dyDescent="0.15">
      <c r="B16" s="43" t="s">
        <v>63</v>
      </c>
    </row>
    <row r="17" spans="2:2" ht="22.5" x14ac:dyDescent="0.15">
      <c r="B17" s="43" t="s">
        <v>64</v>
      </c>
    </row>
    <row r="18" spans="2:2" ht="22.5" x14ac:dyDescent="0.15">
      <c r="B18" s="43" t="s">
        <v>85</v>
      </c>
    </row>
    <row r="19" spans="2:2" x14ac:dyDescent="0.15">
      <c r="B19" s="43" t="s">
        <v>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3"/>
  <sheetViews>
    <sheetView topLeftCell="A22" zoomScaleNormal="100" workbookViewId="0">
      <selection activeCell="H47" sqref="H47"/>
    </sheetView>
  </sheetViews>
  <sheetFormatPr defaultColWidth="3.5" defaultRowHeight="12" x14ac:dyDescent="0.15"/>
  <cols>
    <col min="1" max="2" width="3.5" style="171" customWidth="1"/>
    <col min="3" max="3" width="4.125" style="171" customWidth="1"/>
    <col min="4" max="4" width="3.5" style="171" customWidth="1"/>
    <col min="5" max="5" width="3.375" style="171" customWidth="1"/>
    <col min="6" max="7" width="3.5" style="171" customWidth="1"/>
    <col min="8" max="8" width="13.25" style="182" customWidth="1"/>
    <col min="9" max="9" width="34.625" style="171" customWidth="1"/>
    <col min="10" max="10" width="5.125" style="171" customWidth="1"/>
    <col min="11" max="11" width="3.375" style="171" customWidth="1"/>
    <col min="12" max="12" width="3" style="171" customWidth="1"/>
    <col min="13" max="13" width="13.75" style="171" customWidth="1"/>
    <col min="14" max="14" width="3.75" style="240" customWidth="1"/>
    <col min="15" max="15" width="5" style="263" customWidth="1"/>
    <col min="16" max="22" width="5" style="171" customWidth="1"/>
    <col min="23" max="23" width="9.625" style="171" customWidth="1"/>
    <col min="24" max="25" width="5" style="171" customWidth="1"/>
    <col min="26" max="16384" width="3.5" style="171"/>
  </cols>
  <sheetData>
    <row r="1" spans="1:49" ht="18.75" customHeight="1" x14ac:dyDescent="0.15">
      <c r="M1" s="249" t="s">
        <v>253</v>
      </c>
    </row>
    <row r="2" spans="1:49" ht="24.75" customHeight="1" x14ac:dyDescent="0.15">
      <c r="A2" s="364" t="s">
        <v>207</v>
      </c>
      <c r="B2" s="364"/>
      <c r="C2" s="364"/>
      <c r="D2" s="364"/>
      <c r="E2" s="364"/>
      <c r="F2" s="364"/>
      <c r="G2" s="364"/>
      <c r="H2" s="364"/>
      <c r="I2" s="364"/>
      <c r="J2" s="364"/>
      <c r="K2" s="364"/>
      <c r="L2" s="364"/>
      <c r="M2" s="364"/>
      <c r="N2" s="171"/>
      <c r="O2" s="171"/>
    </row>
    <row r="3" spans="1:49" customFormat="1" ht="16.5" customHeight="1" x14ac:dyDescent="0.15">
      <c r="C3" s="171"/>
      <c r="D3" s="171"/>
      <c r="E3" s="171"/>
      <c r="N3" s="240"/>
      <c r="O3" s="263"/>
      <c r="P3" s="168"/>
      <c r="Q3" s="168"/>
      <c r="R3" s="168"/>
      <c r="S3" s="168"/>
      <c r="T3" s="168"/>
      <c r="U3" s="168"/>
      <c r="V3" s="168"/>
      <c r="W3" s="168"/>
      <c r="X3" s="168"/>
      <c r="Y3" s="168"/>
      <c r="Z3" s="168"/>
      <c r="AA3" s="168"/>
    </row>
    <row r="4" spans="1:49" customFormat="1" ht="18" customHeight="1" x14ac:dyDescent="0.15">
      <c r="C4" s="171"/>
      <c r="D4" s="171"/>
      <c r="E4" s="171"/>
      <c r="I4" s="120" t="s">
        <v>0</v>
      </c>
      <c r="J4" s="365"/>
      <c r="K4" s="365"/>
      <c r="L4" s="365"/>
      <c r="M4" s="365"/>
      <c r="N4" s="240"/>
      <c r="O4" s="263"/>
      <c r="P4" s="265"/>
      <c r="Q4" s="265"/>
      <c r="R4" s="265"/>
      <c r="S4" s="265"/>
      <c r="T4" s="265"/>
      <c r="U4" s="265"/>
      <c r="V4" s="265"/>
      <c r="W4" s="93"/>
      <c r="X4" s="93"/>
      <c r="Y4" s="93"/>
      <c r="Z4" s="93"/>
      <c r="AA4" s="93"/>
      <c r="AB4" s="93"/>
      <c r="AC4" s="93"/>
      <c r="AD4" s="93"/>
      <c r="AE4" s="93"/>
      <c r="AF4" s="93"/>
      <c r="AG4" s="93"/>
      <c r="AH4" s="93"/>
      <c r="AI4" s="93"/>
      <c r="AJ4" s="93"/>
    </row>
    <row r="5" spans="1:49" ht="18" customHeight="1" x14ac:dyDescent="0.15">
      <c r="A5" s="233"/>
      <c r="B5" s="233"/>
      <c r="C5" s="233"/>
      <c r="D5" s="233"/>
      <c r="E5" s="233"/>
      <c r="F5" s="233"/>
      <c r="G5" s="233"/>
      <c r="H5" s="233"/>
      <c r="I5" s="120" t="s">
        <v>188</v>
      </c>
      <c r="J5" s="365"/>
      <c r="K5" s="365"/>
      <c r="L5" s="365"/>
      <c r="M5" s="365"/>
      <c r="N5" s="266"/>
      <c r="O5" s="267"/>
      <c r="P5" s="267"/>
      <c r="Q5" s="267"/>
      <c r="R5" s="267"/>
      <c r="S5" s="268"/>
      <c r="T5" s="268"/>
      <c r="U5" s="268"/>
      <c r="V5" s="268"/>
      <c r="W5" s="268"/>
      <c r="X5" s="268"/>
      <c r="Y5" s="268"/>
      <c r="Z5" s="268"/>
      <c r="AA5" s="268"/>
      <c r="AB5" s="268"/>
      <c r="AC5" s="268"/>
      <c r="AD5" s="268"/>
      <c r="AE5" s="268"/>
      <c r="AF5" s="268"/>
      <c r="AG5" s="268"/>
      <c r="AH5" s="268"/>
      <c r="AI5" s="268"/>
      <c r="AJ5" s="268"/>
    </row>
    <row r="6" spans="1:49" ht="12" customHeight="1" x14ac:dyDescent="0.15">
      <c r="A6" s="173"/>
      <c r="B6" s="180"/>
      <c r="C6" s="180"/>
      <c r="D6" s="180"/>
      <c r="E6" s="180"/>
      <c r="F6" s="180"/>
      <c r="G6" s="180"/>
      <c r="H6" s="208"/>
      <c r="I6" s="180"/>
      <c r="J6" s="180"/>
      <c r="K6" s="180"/>
      <c r="L6" s="180"/>
      <c r="M6" s="180"/>
      <c r="N6" s="266"/>
      <c r="O6" s="267"/>
      <c r="P6" s="267"/>
      <c r="Q6" s="267"/>
      <c r="R6" s="267"/>
      <c r="S6" s="268"/>
      <c r="T6" s="268"/>
      <c r="U6" s="268"/>
      <c r="V6" s="268"/>
      <c r="W6" s="268"/>
      <c r="X6" s="268"/>
      <c r="Y6" s="268"/>
      <c r="Z6" s="268"/>
      <c r="AA6" s="268"/>
      <c r="AB6" s="268"/>
      <c r="AC6" s="268"/>
      <c r="AD6" s="268"/>
      <c r="AE6" s="268"/>
      <c r="AF6" s="268"/>
      <c r="AG6" s="268"/>
      <c r="AH6" s="268"/>
      <c r="AI6" s="268"/>
      <c r="AJ6" s="268"/>
    </row>
    <row r="7" spans="1:49" ht="33" customHeight="1" x14ac:dyDescent="0.15">
      <c r="A7" s="366" t="s">
        <v>102</v>
      </c>
      <c r="B7" s="367"/>
      <c r="C7" s="367"/>
      <c r="D7" s="368"/>
      <c r="E7" s="368"/>
      <c r="F7" s="368"/>
      <c r="G7" s="368"/>
      <c r="H7" s="368"/>
      <c r="I7" s="368"/>
      <c r="J7" s="368"/>
      <c r="K7" s="368"/>
      <c r="L7" s="368"/>
      <c r="M7" s="368"/>
      <c r="N7" s="359"/>
      <c r="O7" s="269"/>
      <c r="P7" s="267"/>
      <c r="Q7" s="267"/>
      <c r="R7" s="267"/>
      <c r="S7" s="268"/>
      <c r="T7" s="268"/>
      <c r="U7" s="268"/>
      <c r="V7" s="268"/>
      <c r="W7" s="268"/>
      <c r="X7" s="268"/>
      <c r="Y7" s="268"/>
      <c r="Z7" s="268"/>
      <c r="AA7" s="268"/>
      <c r="AB7" s="268"/>
      <c r="AC7" s="268"/>
      <c r="AD7" s="268"/>
      <c r="AE7" s="268"/>
      <c r="AF7" s="268"/>
      <c r="AG7" s="268"/>
      <c r="AH7" s="268"/>
      <c r="AI7" s="268"/>
      <c r="AJ7" s="268"/>
    </row>
    <row r="8" spans="1:49" ht="20.25" customHeight="1" thickBot="1" x14ac:dyDescent="0.2">
      <c r="L8" s="171" t="s">
        <v>129</v>
      </c>
      <c r="N8" s="254" t="s">
        <v>208</v>
      </c>
      <c r="O8" s="260"/>
      <c r="P8" s="310"/>
      <c r="Q8" s="310"/>
      <c r="R8" s="310"/>
      <c r="S8" s="310"/>
      <c r="T8" s="310"/>
      <c r="U8" s="310"/>
      <c r="V8" s="310"/>
      <c r="W8" s="270"/>
      <c r="X8" s="270"/>
      <c r="Y8" s="270"/>
      <c r="Z8" s="268"/>
      <c r="AA8" s="268"/>
      <c r="AB8" s="268"/>
      <c r="AC8" s="268"/>
      <c r="AD8" s="268"/>
      <c r="AE8" s="268"/>
      <c r="AF8" s="268"/>
      <c r="AG8" s="268"/>
      <c r="AH8" s="268"/>
      <c r="AI8" s="268"/>
      <c r="AJ8" s="268"/>
    </row>
    <row r="9" spans="1:49" s="176" customFormat="1" ht="24.75" customHeight="1" x14ac:dyDescent="0.15">
      <c r="A9" s="370" t="s">
        <v>130</v>
      </c>
      <c r="B9" s="371"/>
      <c r="C9" s="371"/>
      <c r="D9" s="371" t="s">
        <v>131</v>
      </c>
      <c r="E9" s="372"/>
      <c r="F9" s="372"/>
      <c r="G9" s="372"/>
      <c r="H9" s="256" t="s">
        <v>305</v>
      </c>
      <c r="I9" s="257" t="s">
        <v>192</v>
      </c>
      <c r="J9" s="258" t="s">
        <v>3</v>
      </c>
      <c r="K9" s="259" t="s">
        <v>156</v>
      </c>
      <c r="L9" s="493" t="s">
        <v>160</v>
      </c>
      <c r="M9" s="494"/>
      <c r="N9" s="255" t="s">
        <v>209</v>
      </c>
      <c r="O9" s="261"/>
      <c r="P9" s="264"/>
      <c r="Q9" s="264"/>
      <c r="R9" s="264"/>
      <c r="S9" s="264"/>
      <c r="T9" s="264"/>
      <c r="U9" s="264"/>
      <c r="V9" s="264"/>
      <c r="W9" s="264"/>
      <c r="X9" s="264"/>
      <c r="Y9" s="264"/>
      <c r="Z9" s="264"/>
      <c r="AA9" s="264"/>
      <c r="AB9" s="264"/>
      <c r="AC9" s="264"/>
      <c r="AD9" s="272"/>
      <c r="AE9" s="272"/>
      <c r="AF9" s="272"/>
      <c r="AG9" s="272"/>
      <c r="AH9" s="272"/>
      <c r="AI9" s="272"/>
      <c r="AJ9" s="272"/>
      <c r="AK9" s="175"/>
      <c r="AL9" s="175"/>
      <c r="AM9" s="175"/>
      <c r="AN9" s="175"/>
      <c r="AO9" s="175"/>
      <c r="AP9" s="175"/>
      <c r="AQ9" s="175"/>
      <c r="AR9" s="175"/>
      <c r="AS9" s="175"/>
      <c r="AT9" s="175"/>
      <c r="AU9" s="175"/>
      <c r="AV9" s="175"/>
      <c r="AW9" s="175"/>
    </row>
    <row r="10" spans="1:49" s="176" customFormat="1" ht="15.75" customHeight="1" x14ac:dyDescent="0.15">
      <c r="A10" s="376" t="s">
        <v>132</v>
      </c>
      <c r="B10" s="377"/>
      <c r="C10" s="378"/>
      <c r="D10" s="385" t="s">
        <v>227</v>
      </c>
      <c r="E10" s="386"/>
      <c r="F10" s="386"/>
      <c r="G10" s="387"/>
      <c r="H10" s="391">
        <f>ROUNDDOWN(SUM(H12:H15),0)</f>
        <v>0</v>
      </c>
      <c r="I10" s="238"/>
      <c r="J10" s="393"/>
      <c r="K10" s="394"/>
      <c r="L10" s="394"/>
      <c r="M10" s="395"/>
      <c r="N10" s="264"/>
      <c r="O10" s="265"/>
      <c r="P10" s="275"/>
      <c r="Q10" s="275"/>
      <c r="R10" s="275"/>
      <c r="S10" s="275"/>
      <c r="T10" s="275"/>
      <c r="U10" s="275"/>
      <c r="V10" s="275"/>
      <c r="W10" s="275"/>
      <c r="X10" s="275"/>
      <c r="Y10" s="275"/>
      <c r="Z10" s="273"/>
      <c r="AA10" s="273"/>
      <c r="AB10" s="272"/>
      <c r="AC10" s="272"/>
      <c r="AD10" s="272"/>
      <c r="AE10" s="272"/>
      <c r="AF10" s="272"/>
      <c r="AG10" s="272"/>
      <c r="AH10" s="272"/>
      <c r="AI10" s="272"/>
      <c r="AJ10" s="272"/>
      <c r="AK10" s="175"/>
      <c r="AL10" s="175"/>
      <c r="AM10" s="175"/>
      <c r="AN10" s="175"/>
      <c r="AO10" s="175"/>
      <c r="AP10" s="175"/>
      <c r="AQ10" s="175"/>
      <c r="AR10" s="175"/>
      <c r="AS10" s="175"/>
      <c r="AT10" s="175"/>
      <c r="AU10" s="175"/>
      <c r="AV10" s="175"/>
      <c r="AW10" s="175"/>
    </row>
    <row r="11" spans="1:49" s="176" customFormat="1" ht="15.75" customHeight="1" x14ac:dyDescent="0.15">
      <c r="A11" s="379"/>
      <c r="B11" s="380"/>
      <c r="C11" s="381"/>
      <c r="D11" s="388"/>
      <c r="E11" s="389"/>
      <c r="F11" s="389"/>
      <c r="G11" s="390"/>
      <c r="H11" s="392"/>
      <c r="I11" s="239"/>
      <c r="J11" s="396"/>
      <c r="K11" s="397"/>
      <c r="L11" s="397"/>
      <c r="M11" s="398"/>
      <c r="N11" s="266"/>
      <c r="O11" s="275"/>
      <c r="P11" s="275"/>
      <c r="Q11" s="275"/>
      <c r="R11" s="275"/>
      <c r="S11" s="275"/>
      <c r="T11" s="275"/>
      <c r="U11" s="275"/>
      <c r="V11" s="275"/>
      <c r="W11" s="275"/>
      <c r="X11" s="275"/>
      <c r="Y11" s="275"/>
      <c r="Z11" s="273"/>
      <c r="AA11" s="273"/>
      <c r="AB11" s="272"/>
      <c r="AC11" s="272"/>
      <c r="AD11" s="272"/>
      <c r="AE11" s="272"/>
      <c r="AF11" s="272"/>
      <c r="AG11" s="272"/>
      <c r="AH11" s="272"/>
      <c r="AI11" s="272"/>
      <c r="AJ11" s="272"/>
      <c r="AK11" s="175"/>
      <c r="AL11" s="175"/>
      <c r="AM11" s="175"/>
      <c r="AN11" s="175"/>
      <c r="AO11" s="175"/>
      <c r="AP11" s="175"/>
      <c r="AQ11" s="175"/>
      <c r="AR11" s="175"/>
      <c r="AS11" s="175"/>
      <c r="AT11" s="175"/>
      <c r="AU11" s="175"/>
      <c r="AV11" s="175"/>
      <c r="AW11" s="175"/>
    </row>
    <row r="12" spans="1:49" s="176" customFormat="1" ht="17.25" customHeight="1" x14ac:dyDescent="0.15">
      <c r="A12" s="379"/>
      <c r="B12" s="380"/>
      <c r="C12" s="381"/>
      <c r="D12" s="400" t="s">
        <v>133</v>
      </c>
      <c r="E12" s="401"/>
      <c r="F12" s="401"/>
      <c r="G12" s="402"/>
      <c r="H12" s="391"/>
      <c r="I12" s="234"/>
      <c r="J12" s="246" t="s">
        <v>134</v>
      </c>
      <c r="K12" s="406"/>
      <c r="L12" s="406"/>
      <c r="M12" s="407"/>
      <c r="N12" s="266"/>
      <c r="O12" s="275"/>
      <c r="P12" s="275"/>
      <c r="Q12" s="275"/>
      <c r="R12" s="275"/>
      <c r="S12" s="275"/>
      <c r="T12" s="275"/>
      <c r="U12" s="275"/>
      <c r="V12" s="275"/>
      <c r="W12" s="275"/>
      <c r="X12" s="275"/>
      <c r="Y12" s="275"/>
      <c r="Z12" s="273"/>
      <c r="AA12" s="273"/>
      <c r="AB12" s="272"/>
      <c r="AC12" s="272"/>
      <c r="AD12" s="272"/>
      <c r="AE12" s="272"/>
      <c r="AF12" s="272"/>
      <c r="AG12" s="272"/>
      <c r="AH12" s="272"/>
      <c r="AI12" s="272"/>
      <c r="AJ12" s="272"/>
      <c r="AK12" s="175"/>
      <c r="AL12" s="175"/>
      <c r="AM12" s="175"/>
      <c r="AN12" s="175"/>
      <c r="AO12" s="175"/>
      <c r="AP12" s="175"/>
      <c r="AQ12" s="175"/>
      <c r="AR12" s="175"/>
      <c r="AS12" s="175"/>
      <c r="AT12" s="175"/>
      <c r="AU12" s="175"/>
      <c r="AV12" s="175"/>
      <c r="AW12" s="175"/>
    </row>
    <row r="13" spans="1:49" s="176" customFormat="1" ht="17.25" customHeight="1" x14ac:dyDescent="0.15">
      <c r="A13" s="379"/>
      <c r="B13" s="380"/>
      <c r="C13" s="381"/>
      <c r="D13" s="403"/>
      <c r="E13" s="404"/>
      <c r="F13" s="404"/>
      <c r="G13" s="405"/>
      <c r="H13" s="392"/>
      <c r="I13" s="235"/>
      <c r="J13" s="181"/>
      <c r="K13" s="408"/>
      <c r="L13" s="408"/>
      <c r="M13" s="409"/>
      <c r="N13" s="266"/>
      <c r="O13" s="274"/>
      <c r="P13" s="275"/>
      <c r="Q13" s="275"/>
      <c r="R13" s="275"/>
      <c r="S13" s="275"/>
      <c r="T13" s="275"/>
      <c r="U13" s="275"/>
      <c r="V13" s="275"/>
      <c r="W13" s="275"/>
      <c r="X13" s="275"/>
      <c r="Y13" s="275"/>
      <c r="Z13" s="273"/>
      <c r="AA13" s="273"/>
      <c r="AB13" s="272"/>
      <c r="AC13" s="272"/>
      <c r="AD13" s="272"/>
      <c r="AE13" s="272"/>
      <c r="AF13" s="272"/>
      <c r="AG13" s="272"/>
      <c r="AH13" s="272"/>
      <c r="AI13" s="272"/>
      <c r="AJ13" s="272"/>
      <c r="AK13" s="175"/>
      <c r="AL13" s="175"/>
      <c r="AM13" s="175"/>
      <c r="AN13" s="175"/>
      <c r="AO13" s="175"/>
      <c r="AP13" s="175"/>
      <c r="AQ13" s="175"/>
      <c r="AR13" s="175"/>
      <c r="AS13" s="175"/>
      <c r="AT13" s="175"/>
      <c r="AU13" s="175"/>
      <c r="AV13" s="175"/>
      <c r="AW13" s="175"/>
    </row>
    <row r="14" spans="1:49" s="176" customFormat="1" ht="17.25" customHeight="1" x14ac:dyDescent="0.15">
      <c r="A14" s="379"/>
      <c r="B14" s="380"/>
      <c r="C14" s="381"/>
      <c r="D14" s="400" t="s">
        <v>135</v>
      </c>
      <c r="E14" s="401"/>
      <c r="F14" s="401"/>
      <c r="G14" s="402"/>
      <c r="H14" s="391"/>
      <c r="I14" s="238"/>
      <c r="J14" s="246" t="s">
        <v>134</v>
      </c>
      <c r="K14" s="406"/>
      <c r="L14" s="406"/>
      <c r="M14" s="407"/>
      <c r="N14" s="266"/>
      <c r="O14" s="275"/>
      <c r="P14" s="275"/>
      <c r="Q14" s="275"/>
      <c r="R14" s="275"/>
      <c r="S14" s="275"/>
      <c r="T14" s="275"/>
      <c r="U14" s="275"/>
      <c r="V14" s="275"/>
      <c r="W14" s="275"/>
      <c r="X14" s="275"/>
      <c r="Y14" s="275"/>
      <c r="Z14" s="276"/>
      <c r="AA14" s="276"/>
      <c r="AB14" s="272"/>
      <c r="AC14" s="272"/>
      <c r="AD14" s="272"/>
      <c r="AE14" s="272"/>
      <c r="AF14" s="272"/>
      <c r="AG14" s="272"/>
      <c r="AH14" s="272"/>
      <c r="AI14" s="272"/>
      <c r="AJ14" s="272"/>
      <c r="AK14" s="175"/>
      <c r="AL14" s="175"/>
      <c r="AM14" s="175"/>
      <c r="AN14" s="175"/>
      <c r="AO14" s="175"/>
      <c r="AP14" s="175"/>
      <c r="AQ14" s="175"/>
      <c r="AR14" s="175"/>
      <c r="AS14" s="175"/>
      <c r="AT14" s="175"/>
      <c r="AU14" s="175"/>
      <c r="AV14" s="175"/>
      <c r="AW14" s="175"/>
    </row>
    <row r="15" spans="1:49" s="176" customFormat="1" ht="15.75" customHeight="1" x14ac:dyDescent="0.15">
      <c r="A15" s="382"/>
      <c r="B15" s="383"/>
      <c r="C15" s="384"/>
      <c r="D15" s="403"/>
      <c r="E15" s="404"/>
      <c r="F15" s="404"/>
      <c r="G15" s="405"/>
      <c r="H15" s="392"/>
      <c r="I15" s="239"/>
      <c r="J15" s="181"/>
      <c r="K15" s="408"/>
      <c r="L15" s="408"/>
      <c r="M15" s="409"/>
      <c r="N15" s="266"/>
      <c r="O15" s="275"/>
      <c r="P15" s="275"/>
      <c r="Q15" s="275"/>
      <c r="R15" s="275"/>
      <c r="S15" s="275"/>
      <c r="T15" s="275"/>
      <c r="U15" s="275"/>
      <c r="V15" s="275"/>
      <c r="W15" s="275"/>
      <c r="X15" s="275"/>
      <c r="Y15" s="275"/>
      <c r="Z15" s="276"/>
      <c r="AA15" s="276"/>
      <c r="AB15" s="272"/>
      <c r="AC15" s="272"/>
      <c r="AD15" s="272"/>
      <c r="AE15" s="272"/>
      <c r="AF15" s="272"/>
      <c r="AG15" s="272"/>
      <c r="AH15" s="272"/>
      <c r="AI15" s="272"/>
      <c r="AJ15" s="272"/>
      <c r="AK15" s="175"/>
      <c r="AL15" s="175"/>
      <c r="AM15" s="175"/>
      <c r="AN15" s="175"/>
      <c r="AO15" s="175"/>
      <c r="AP15" s="175"/>
      <c r="AQ15" s="175"/>
      <c r="AR15" s="175"/>
      <c r="AS15" s="175"/>
      <c r="AT15" s="175"/>
      <c r="AU15" s="175"/>
      <c r="AV15" s="175"/>
      <c r="AW15" s="175"/>
    </row>
    <row r="16" spans="1:49" s="176" customFormat="1" ht="15.75" customHeight="1" x14ac:dyDescent="0.15">
      <c r="A16" s="376" t="s">
        <v>136</v>
      </c>
      <c r="B16" s="377"/>
      <c r="C16" s="378"/>
      <c r="D16" s="385" t="s">
        <v>227</v>
      </c>
      <c r="E16" s="386"/>
      <c r="F16" s="386"/>
      <c r="G16" s="387"/>
      <c r="H16" s="391">
        <f>ROUNDDOWN(SUM(H18:H22),0)</f>
        <v>0</v>
      </c>
      <c r="I16" s="391"/>
      <c r="J16" s="393"/>
      <c r="K16" s="394"/>
      <c r="L16" s="394"/>
      <c r="M16" s="395"/>
      <c r="N16" s="266"/>
      <c r="O16" s="277"/>
      <c r="P16" s="278"/>
      <c r="Q16" s="278"/>
      <c r="R16" s="278"/>
      <c r="S16" s="278"/>
      <c r="T16" s="278"/>
      <c r="U16" s="278"/>
      <c r="V16" s="278"/>
      <c r="W16" s="278"/>
      <c r="X16" s="278"/>
      <c r="Y16" s="278"/>
      <c r="Z16" s="278"/>
      <c r="AA16" s="278"/>
      <c r="AB16" s="278"/>
      <c r="AC16" s="272"/>
      <c r="AD16" s="272"/>
      <c r="AE16" s="272"/>
      <c r="AF16" s="272"/>
      <c r="AG16" s="272"/>
      <c r="AH16" s="272"/>
      <c r="AI16" s="272"/>
      <c r="AJ16" s="272"/>
      <c r="AK16" s="175"/>
      <c r="AL16" s="175"/>
      <c r="AM16" s="175"/>
      <c r="AN16" s="175"/>
      <c r="AO16" s="175"/>
      <c r="AP16" s="175"/>
      <c r="AQ16" s="175"/>
      <c r="AR16" s="175"/>
      <c r="AS16" s="175"/>
      <c r="AT16" s="175"/>
      <c r="AU16" s="175"/>
      <c r="AV16" s="175"/>
      <c r="AW16" s="175"/>
    </row>
    <row r="17" spans="1:49" s="176" customFormat="1" ht="15.75" customHeight="1" x14ac:dyDescent="0.15">
      <c r="A17" s="379"/>
      <c r="B17" s="380"/>
      <c r="C17" s="381"/>
      <c r="D17" s="388"/>
      <c r="E17" s="389"/>
      <c r="F17" s="389"/>
      <c r="G17" s="390"/>
      <c r="H17" s="392"/>
      <c r="I17" s="392"/>
      <c r="J17" s="396"/>
      <c r="K17" s="397"/>
      <c r="L17" s="397"/>
      <c r="M17" s="398"/>
      <c r="N17" s="266"/>
      <c r="O17" s="279"/>
      <c r="P17" s="278"/>
      <c r="Q17" s="278"/>
      <c r="R17" s="278"/>
      <c r="S17" s="278"/>
      <c r="T17" s="278"/>
      <c r="U17" s="278"/>
      <c r="V17" s="278"/>
      <c r="W17" s="278"/>
      <c r="X17" s="278"/>
      <c r="Y17" s="278"/>
      <c r="Z17" s="278"/>
      <c r="AA17" s="278"/>
      <c r="AB17" s="278"/>
      <c r="AC17" s="272"/>
      <c r="AD17" s="272"/>
      <c r="AE17" s="272"/>
      <c r="AF17" s="272"/>
      <c r="AG17" s="272"/>
      <c r="AH17" s="272"/>
      <c r="AI17" s="272"/>
      <c r="AJ17" s="272"/>
      <c r="AK17" s="175"/>
      <c r="AL17" s="175"/>
      <c r="AM17" s="175"/>
      <c r="AN17" s="175"/>
      <c r="AO17" s="175"/>
      <c r="AP17" s="175"/>
      <c r="AQ17" s="175"/>
      <c r="AR17" s="175"/>
      <c r="AS17" s="175"/>
      <c r="AT17" s="175"/>
      <c r="AU17" s="175"/>
      <c r="AV17" s="175"/>
      <c r="AW17" s="175"/>
    </row>
    <row r="18" spans="1:49" s="176" customFormat="1" ht="31.5" customHeight="1" x14ac:dyDescent="0.15">
      <c r="A18" s="379"/>
      <c r="B18" s="380"/>
      <c r="C18" s="381"/>
      <c r="D18" s="400" t="s">
        <v>137</v>
      </c>
      <c r="E18" s="401"/>
      <c r="F18" s="401"/>
      <c r="G18" s="402"/>
      <c r="H18" s="391">
        <v>0</v>
      </c>
      <c r="I18" s="241"/>
      <c r="J18" s="246" t="s">
        <v>134</v>
      </c>
      <c r="K18" s="406"/>
      <c r="L18" s="406"/>
      <c r="M18" s="407"/>
      <c r="N18" s="266"/>
      <c r="O18" s="275"/>
      <c r="P18" s="275"/>
      <c r="Q18" s="275"/>
      <c r="R18" s="275"/>
      <c r="S18" s="275"/>
      <c r="T18" s="275"/>
      <c r="U18" s="275"/>
      <c r="V18" s="275"/>
      <c r="W18" s="275"/>
      <c r="X18" s="275"/>
      <c r="Y18" s="275"/>
      <c r="Z18" s="275"/>
      <c r="AA18" s="275"/>
      <c r="AB18" s="275"/>
      <c r="AC18" s="275"/>
      <c r="AD18" s="272"/>
      <c r="AE18" s="272"/>
      <c r="AF18" s="272"/>
      <c r="AG18" s="272"/>
      <c r="AH18" s="272"/>
      <c r="AI18" s="272"/>
      <c r="AJ18" s="272"/>
      <c r="AK18" s="175"/>
      <c r="AL18" s="175"/>
      <c r="AM18" s="175"/>
      <c r="AN18" s="175"/>
      <c r="AO18" s="175"/>
      <c r="AP18" s="175"/>
      <c r="AQ18" s="175"/>
      <c r="AR18" s="175"/>
      <c r="AS18" s="175"/>
      <c r="AT18" s="175"/>
      <c r="AU18" s="175"/>
      <c r="AV18" s="175"/>
      <c r="AW18" s="175"/>
    </row>
    <row r="19" spans="1:49" s="176" customFormat="1" ht="30" customHeight="1" x14ac:dyDescent="0.15">
      <c r="A19" s="379"/>
      <c r="B19" s="380"/>
      <c r="C19" s="381"/>
      <c r="D19" s="428"/>
      <c r="E19" s="429"/>
      <c r="F19" s="429"/>
      <c r="G19" s="430"/>
      <c r="H19" s="431"/>
      <c r="I19" s="242"/>
      <c r="J19" s="424"/>
      <c r="K19" s="380"/>
      <c r="L19" s="380"/>
      <c r="M19" s="425"/>
      <c r="N19" s="266"/>
      <c r="O19" s="274"/>
      <c r="P19" s="275"/>
      <c r="Q19" s="275"/>
      <c r="R19" s="275"/>
      <c r="S19" s="275"/>
      <c r="T19" s="275"/>
      <c r="U19" s="275"/>
      <c r="V19" s="275"/>
      <c r="W19" s="275"/>
      <c r="X19" s="275"/>
      <c r="Y19" s="275"/>
      <c r="Z19" s="278"/>
      <c r="AA19" s="278"/>
      <c r="AB19" s="278"/>
      <c r="AC19" s="272"/>
      <c r="AD19" s="272"/>
      <c r="AE19" s="272"/>
      <c r="AF19" s="272"/>
      <c r="AG19" s="272"/>
      <c r="AH19" s="272"/>
      <c r="AI19" s="272"/>
      <c r="AJ19" s="272"/>
      <c r="AK19" s="175"/>
      <c r="AL19" s="175"/>
      <c r="AM19" s="175"/>
      <c r="AN19" s="175"/>
      <c r="AO19" s="175"/>
      <c r="AP19" s="175"/>
      <c r="AQ19" s="175"/>
      <c r="AR19" s="175"/>
      <c r="AS19" s="175"/>
      <c r="AT19" s="175"/>
      <c r="AU19" s="175"/>
      <c r="AV19" s="175"/>
      <c r="AW19" s="175"/>
    </row>
    <row r="20" spans="1:49" s="176" customFormat="1" ht="30" customHeight="1" x14ac:dyDescent="0.15">
      <c r="A20" s="379"/>
      <c r="B20" s="380"/>
      <c r="C20" s="381"/>
      <c r="D20" s="403"/>
      <c r="E20" s="404"/>
      <c r="F20" s="404"/>
      <c r="G20" s="405"/>
      <c r="H20" s="392"/>
      <c r="I20" s="243"/>
      <c r="J20" s="426"/>
      <c r="K20" s="383"/>
      <c r="L20" s="383"/>
      <c r="M20" s="427"/>
      <c r="N20" s="266"/>
      <c r="O20" s="274"/>
      <c r="P20" s="275"/>
      <c r="Q20" s="275"/>
      <c r="R20" s="275"/>
      <c r="S20" s="275"/>
      <c r="T20" s="275"/>
      <c r="U20" s="275"/>
      <c r="V20" s="275"/>
      <c r="W20" s="275"/>
      <c r="X20" s="275"/>
      <c r="Y20" s="275"/>
      <c r="Z20" s="278"/>
      <c r="AA20" s="278"/>
      <c r="AB20" s="278"/>
      <c r="AC20" s="272"/>
      <c r="AD20" s="272"/>
      <c r="AE20" s="272"/>
      <c r="AF20" s="272"/>
      <c r="AG20" s="272"/>
      <c r="AH20" s="272"/>
      <c r="AI20" s="272"/>
      <c r="AJ20" s="272"/>
      <c r="AK20" s="175"/>
      <c r="AL20" s="175"/>
      <c r="AM20" s="175"/>
      <c r="AN20" s="175"/>
      <c r="AO20" s="175"/>
      <c r="AP20" s="175"/>
      <c r="AQ20" s="175"/>
      <c r="AR20" s="175"/>
      <c r="AS20" s="175"/>
      <c r="AT20" s="175"/>
      <c r="AU20" s="175"/>
      <c r="AV20" s="175"/>
      <c r="AW20" s="175"/>
    </row>
    <row r="21" spans="1:49" s="176" customFormat="1" ht="15.75" customHeight="1" x14ac:dyDescent="0.15">
      <c r="A21" s="379"/>
      <c r="B21" s="380"/>
      <c r="C21" s="381"/>
      <c r="D21" s="400" t="s">
        <v>138</v>
      </c>
      <c r="E21" s="401"/>
      <c r="F21" s="401"/>
      <c r="G21" s="402"/>
      <c r="H21" s="391">
        <v>0</v>
      </c>
      <c r="I21" s="236"/>
      <c r="J21" s="246" t="s">
        <v>134</v>
      </c>
      <c r="K21" s="406"/>
      <c r="L21" s="406"/>
      <c r="M21" s="407"/>
      <c r="N21" s="266"/>
      <c r="O21" s="279"/>
      <c r="P21" s="278"/>
      <c r="Q21" s="278"/>
      <c r="R21" s="278"/>
      <c r="S21" s="278"/>
      <c r="T21" s="278"/>
      <c r="U21" s="278"/>
      <c r="V21" s="278"/>
      <c r="W21" s="278"/>
      <c r="X21" s="278"/>
      <c r="Y21" s="278"/>
      <c r="Z21" s="278"/>
      <c r="AA21" s="278"/>
      <c r="AB21" s="278"/>
      <c r="AC21" s="272"/>
      <c r="AD21" s="272"/>
      <c r="AE21" s="272"/>
      <c r="AF21" s="272"/>
      <c r="AG21" s="272"/>
      <c r="AH21" s="272"/>
      <c r="AI21" s="272"/>
      <c r="AJ21" s="272"/>
      <c r="AK21" s="175"/>
      <c r="AL21" s="175"/>
      <c r="AM21" s="175"/>
      <c r="AN21" s="175"/>
      <c r="AO21" s="175"/>
      <c r="AP21" s="175"/>
      <c r="AQ21" s="175"/>
      <c r="AR21" s="175"/>
      <c r="AS21" s="175"/>
      <c r="AT21" s="175"/>
      <c r="AU21" s="175"/>
      <c r="AV21" s="175"/>
      <c r="AW21" s="175"/>
    </row>
    <row r="22" spans="1:49" s="176" customFormat="1" ht="15.75" customHeight="1" x14ac:dyDescent="0.15">
      <c r="A22" s="382"/>
      <c r="B22" s="383"/>
      <c r="C22" s="384"/>
      <c r="D22" s="403"/>
      <c r="E22" s="404"/>
      <c r="F22" s="404"/>
      <c r="G22" s="405"/>
      <c r="H22" s="392"/>
      <c r="I22" s="237"/>
      <c r="J22" s="181"/>
      <c r="K22" s="408"/>
      <c r="L22" s="408"/>
      <c r="M22" s="409"/>
      <c r="N22" s="266"/>
      <c r="O22" s="279"/>
      <c r="P22" s="278"/>
      <c r="Q22" s="278"/>
      <c r="R22" s="278"/>
      <c r="S22" s="278"/>
      <c r="T22" s="278"/>
      <c r="U22" s="278"/>
      <c r="V22" s="278"/>
      <c r="W22" s="278"/>
      <c r="X22" s="278"/>
      <c r="Y22" s="278"/>
      <c r="Z22" s="278"/>
      <c r="AA22" s="278"/>
      <c r="AB22" s="278"/>
      <c r="AC22" s="272"/>
      <c r="AD22" s="272"/>
      <c r="AE22" s="272"/>
      <c r="AF22" s="272"/>
      <c r="AG22" s="272"/>
      <c r="AH22" s="272"/>
      <c r="AI22" s="272"/>
      <c r="AJ22" s="272"/>
      <c r="AK22" s="175"/>
      <c r="AL22" s="175"/>
      <c r="AM22" s="175"/>
      <c r="AN22" s="175"/>
      <c r="AO22" s="175"/>
      <c r="AP22" s="175"/>
      <c r="AQ22" s="175"/>
      <c r="AR22" s="175"/>
      <c r="AS22" s="175"/>
      <c r="AT22" s="175"/>
      <c r="AU22" s="175"/>
      <c r="AV22" s="175"/>
      <c r="AW22" s="175"/>
    </row>
    <row r="23" spans="1:49" s="176" customFormat="1" ht="21.75" customHeight="1" x14ac:dyDescent="0.15">
      <c r="A23" s="376" t="s">
        <v>139</v>
      </c>
      <c r="B23" s="410"/>
      <c r="C23" s="411"/>
      <c r="D23" s="400" t="s">
        <v>139</v>
      </c>
      <c r="E23" s="415"/>
      <c r="F23" s="415"/>
      <c r="G23" s="416"/>
      <c r="H23" s="391"/>
      <c r="I23" s="241"/>
      <c r="J23" s="246" t="s">
        <v>134</v>
      </c>
      <c r="K23" s="453"/>
      <c r="L23" s="453"/>
      <c r="M23" s="454"/>
      <c r="N23" s="266"/>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175"/>
      <c r="AL23" s="175"/>
      <c r="AM23" s="175"/>
      <c r="AN23" s="175"/>
      <c r="AO23" s="175"/>
      <c r="AP23" s="175"/>
      <c r="AQ23" s="175"/>
      <c r="AR23" s="175"/>
      <c r="AS23" s="175"/>
      <c r="AT23" s="175"/>
      <c r="AU23" s="175"/>
      <c r="AV23" s="175"/>
      <c r="AW23" s="175"/>
    </row>
    <row r="24" spans="1:49" s="176" customFormat="1" ht="21.75" customHeight="1" x14ac:dyDescent="0.15">
      <c r="A24" s="412"/>
      <c r="B24" s="413"/>
      <c r="C24" s="414"/>
      <c r="D24" s="417"/>
      <c r="E24" s="418"/>
      <c r="F24" s="418"/>
      <c r="G24" s="419"/>
      <c r="H24" s="420"/>
      <c r="I24" s="244"/>
      <c r="J24" s="421"/>
      <c r="K24" s="422"/>
      <c r="L24" s="422"/>
      <c r="M24" s="423"/>
      <c r="N24" s="266"/>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175"/>
      <c r="AL24" s="175"/>
      <c r="AM24" s="175"/>
      <c r="AN24" s="175"/>
      <c r="AO24" s="175"/>
      <c r="AP24" s="175"/>
      <c r="AQ24" s="175"/>
      <c r="AR24" s="175"/>
      <c r="AS24" s="175"/>
      <c r="AT24" s="175"/>
      <c r="AU24" s="175"/>
      <c r="AV24" s="175"/>
      <c r="AW24" s="175"/>
    </row>
    <row r="25" spans="1:49" s="176" customFormat="1" ht="15.75" customHeight="1" x14ac:dyDescent="0.15">
      <c r="A25" s="432" t="s">
        <v>140</v>
      </c>
      <c r="B25" s="433"/>
      <c r="C25" s="434"/>
      <c r="D25" s="441" t="s">
        <v>227</v>
      </c>
      <c r="E25" s="442"/>
      <c r="F25" s="442"/>
      <c r="G25" s="443"/>
      <c r="H25" s="391">
        <f>ROUNDDOWN(SUM(H27:H40),0)</f>
        <v>0</v>
      </c>
      <c r="I25" s="238"/>
      <c r="J25" s="393"/>
      <c r="K25" s="394"/>
      <c r="L25" s="394"/>
      <c r="M25" s="395"/>
      <c r="N25" s="266"/>
      <c r="O25" s="274"/>
      <c r="P25" s="275"/>
      <c r="Q25" s="275"/>
      <c r="R25" s="275"/>
      <c r="S25" s="275"/>
      <c r="T25" s="275"/>
      <c r="U25" s="275"/>
      <c r="V25" s="275"/>
      <c r="W25" s="275"/>
      <c r="X25" s="275"/>
      <c r="Y25" s="275"/>
      <c r="Z25" s="278"/>
      <c r="AA25" s="278"/>
      <c r="AB25" s="278"/>
      <c r="AC25" s="280"/>
      <c r="AD25" s="280"/>
      <c r="AE25" s="280"/>
      <c r="AF25" s="280"/>
      <c r="AG25" s="280"/>
      <c r="AH25" s="280"/>
      <c r="AI25" s="280"/>
      <c r="AJ25" s="280"/>
      <c r="AK25" s="183"/>
      <c r="AL25" s="183"/>
      <c r="AM25" s="183"/>
      <c r="AN25" s="183"/>
      <c r="AO25" s="183"/>
      <c r="AP25" s="175"/>
      <c r="AQ25" s="175"/>
      <c r="AR25" s="175"/>
      <c r="AS25" s="175"/>
      <c r="AT25" s="175"/>
      <c r="AU25" s="175"/>
      <c r="AV25" s="175"/>
      <c r="AW25" s="175"/>
    </row>
    <row r="26" spans="1:49" s="176" customFormat="1" ht="15.75" customHeight="1" x14ac:dyDescent="0.15">
      <c r="A26" s="435"/>
      <c r="B26" s="436"/>
      <c r="C26" s="437"/>
      <c r="D26" s="444"/>
      <c r="E26" s="445"/>
      <c r="F26" s="445"/>
      <c r="G26" s="446"/>
      <c r="H26" s="392"/>
      <c r="I26" s="239"/>
      <c r="J26" s="396"/>
      <c r="K26" s="397"/>
      <c r="L26" s="397"/>
      <c r="M26" s="398"/>
      <c r="N26" s="266"/>
      <c r="O26" s="279"/>
      <c r="P26" s="278"/>
      <c r="Q26" s="278"/>
      <c r="R26" s="278"/>
      <c r="S26" s="278"/>
      <c r="T26" s="278"/>
      <c r="U26" s="278"/>
      <c r="V26" s="278"/>
      <c r="W26" s="278"/>
      <c r="X26" s="278"/>
      <c r="Y26" s="278"/>
      <c r="Z26" s="278"/>
      <c r="AA26" s="278"/>
      <c r="AB26" s="278"/>
      <c r="AC26" s="280"/>
      <c r="AD26" s="280"/>
      <c r="AE26" s="280"/>
      <c r="AF26" s="280"/>
      <c r="AG26" s="280"/>
      <c r="AH26" s="280"/>
      <c r="AI26" s="280"/>
      <c r="AJ26" s="280"/>
      <c r="AK26" s="183"/>
      <c r="AL26" s="183"/>
      <c r="AM26" s="183"/>
      <c r="AN26" s="183"/>
      <c r="AO26" s="183"/>
      <c r="AP26" s="175"/>
      <c r="AQ26" s="175"/>
      <c r="AR26" s="175"/>
      <c r="AS26" s="175"/>
      <c r="AT26" s="175"/>
      <c r="AU26" s="175"/>
      <c r="AV26" s="175"/>
      <c r="AW26" s="175"/>
    </row>
    <row r="27" spans="1:49" s="176" customFormat="1" ht="15.75" customHeight="1" x14ac:dyDescent="0.15">
      <c r="A27" s="435"/>
      <c r="B27" s="436"/>
      <c r="C27" s="437"/>
      <c r="D27" s="447" t="s">
        <v>161</v>
      </c>
      <c r="E27" s="448"/>
      <c r="F27" s="448"/>
      <c r="G27" s="449"/>
      <c r="H27" s="391">
        <v>0</v>
      </c>
      <c r="I27" s="238"/>
      <c r="J27" s="246" t="s">
        <v>134</v>
      </c>
      <c r="K27" s="453"/>
      <c r="L27" s="453"/>
      <c r="M27" s="454"/>
      <c r="N27" s="266"/>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175"/>
      <c r="AL27" s="175"/>
      <c r="AM27" s="175"/>
      <c r="AN27" s="175"/>
      <c r="AO27" s="175"/>
      <c r="AP27" s="175"/>
      <c r="AQ27" s="175"/>
      <c r="AR27" s="175"/>
      <c r="AS27" s="175"/>
      <c r="AT27" s="175"/>
      <c r="AU27" s="175"/>
      <c r="AV27" s="175"/>
      <c r="AW27" s="175"/>
    </row>
    <row r="28" spans="1:49" s="176" customFormat="1" ht="15.75" customHeight="1" x14ac:dyDescent="0.15">
      <c r="A28" s="435"/>
      <c r="B28" s="436"/>
      <c r="C28" s="437"/>
      <c r="D28" s="450"/>
      <c r="E28" s="451"/>
      <c r="F28" s="451"/>
      <c r="G28" s="452"/>
      <c r="H28" s="392"/>
      <c r="I28" s="239"/>
      <c r="J28" s="181"/>
      <c r="K28" s="408"/>
      <c r="L28" s="408"/>
      <c r="M28" s="409"/>
      <c r="N28" s="266"/>
      <c r="O28" s="279"/>
      <c r="P28" s="278"/>
      <c r="Q28" s="278"/>
      <c r="R28" s="278"/>
      <c r="S28" s="278"/>
      <c r="T28" s="278"/>
      <c r="U28" s="278"/>
      <c r="V28" s="278"/>
      <c r="W28" s="278"/>
      <c r="X28" s="278"/>
      <c r="Y28" s="278"/>
      <c r="Z28" s="278"/>
      <c r="AA28" s="278"/>
      <c r="AB28" s="278"/>
      <c r="AC28" s="272"/>
      <c r="AD28" s="272"/>
      <c r="AE28" s="272"/>
      <c r="AF28" s="272"/>
      <c r="AG28" s="272"/>
      <c r="AH28" s="272"/>
      <c r="AI28" s="272"/>
      <c r="AJ28" s="272"/>
      <c r="AK28" s="175"/>
      <c r="AL28" s="175"/>
      <c r="AM28" s="175"/>
      <c r="AN28" s="175"/>
      <c r="AO28" s="175"/>
      <c r="AP28" s="175"/>
      <c r="AQ28" s="175"/>
      <c r="AR28" s="175"/>
      <c r="AS28" s="175"/>
      <c r="AT28" s="175"/>
      <c r="AU28" s="175"/>
      <c r="AV28" s="175"/>
      <c r="AW28" s="175"/>
    </row>
    <row r="29" spans="1:49" s="176" customFormat="1" ht="15.75" customHeight="1" x14ac:dyDescent="0.15">
      <c r="A29" s="435"/>
      <c r="B29" s="436"/>
      <c r="C29" s="437"/>
      <c r="D29" s="447" t="s">
        <v>141</v>
      </c>
      <c r="E29" s="448"/>
      <c r="F29" s="448"/>
      <c r="G29" s="449"/>
      <c r="H29" s="391">
        <v>0</v>
      </c>
      <c r="I29" s="238"/>
      <c r="J29" s="246" t="s">
        <v>134</v>
      </c>
      <c r="K29" s="453"/>
      <c r="L29" s="453"/>
      <c r="M29" s="454"/>
      <c r="N29" s="266"/>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175"/>
      <c r="AL29" s="175"/>
      <c r="AM29" s="175"/>
      <c r="AN29" s="175"/>
      <c r="AO29" s="175"/>
      <c r="AP29" s="175"/>
      <c r="AQ29" s="175"/>
      <c r="AR29" s="175"/>
      <c r="AS29" s="175"/>
      <c r="AT29" s="175"/>
      <c r="AU29" s="175"/>
      <c r="AV29" s="175"/>
      <c r="AW29" s="175"/>
    </row>
    <row r="30" spans="1:49" s="176" customFormat="1" ht="15.75" customHeight="1" x14ac:dyDescent="0.15">
      <c r="A30" s="435"/>
      <c r="B30" s="436"/>
      <c r="C30" s="437"/>
      <c r="D30" s="450"/>
      <c r="E30" s="451"/>
      <c r="F30" s="451"/>
      <c r="G30" s="452"/>
      <c r="H30" s="392"/>
      <c r="I30" s="239"/>
      <c r="J30" s="181"/>
      <c r="K30" s="408"/>
      <c r="L30" s="408"/>
      <c r="M30" s="409"/>
      <c r="N30" s="266"/>
      <c r="O30" s="279"/>
      <c r="P30" s="278"/>
      <c r="Q30" s="278"/>
      <c r="R30" s="278"/>
      <c r="S30" s="278"/>
      <c r="T30" s="278"/>
      <c r="U30" s="278"/>
      <c r="V30" s="278"/>
      <c r="W30" s="278"/>
      <c r="X30" s="278"/>
      <c r="Y30" s="278"/>
      <c r="Z30" s="278"/>
      <c r="AA30" s="278"/>
      <c r="AB30" s="278"/>
      <c r="AC30" s="272"/>
      <c r="AD30" s="272"/>
      <c r="AE30" s="272"/>
      <c r="AF30" s="272"/>
      <c r="AG30" s="272"/>
      <c r="AH30" s="272"/>
      <c r="AI30" s="272"/>
      <c r="AJ30" s="272"/>
      <c r="AK30" s="175"/>
      <c r="AL30" s="175"/>
      <c r="AM30" s="175"/>
      <c r="AN30" s="175"/>
      <c r="AO30" s="175"/>
      <c r="AP30" s="175"/>
      <c r="AQ30" s="175"/>
      <c r="AR30" s="175"/>
      <c r="AS30" s="175"/>
      <c r="AT30" s="175"/>
      <c r="AU30" s="175"/>
      <c r="AV30" s="175"/>
      <c r="AW30" s="175"/>
    </row>
    <row r="31" spans="1:49" s="176" customFormat="1" ht="15.75" customHeight="1" x14ac:dyDescent="0.15">
      <c r="A31" s="435"/>
      <c r="B31" s="436"/>
      <c r="C31" s="437"/>
      <c r="D31" s="447" t="s">
        <v>142</v>
      </c>
      <c r="E31" s="448"/>
      <c r="F31" s="448"/>
      <c r="G31" s="449"/>
      <c r="H31" s="391">
        <v>0</v>
      </c>
      <c r="I31" s="238"/>
      <c r="J31" s="246" t="s">
        <v>134</v>
      </c>
      <c r="K31" s="453"/>
      <c r="L31" s="453"/>
      <c r="M31" s="454"/>
      <c r="N31" s="266"/>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175"/>
      <c r="AL31" s="175"/>
      <c r="AM31" s="175"/>
      <c r="AN31" s="175"/>
      <c r="AO31" s="175"/>
      <c r="AP31" s="175"/>
      <c r="AQ31" s="175"/>
      <c r="AR31" s="175"/>
      <c r="AS31" s="175"/>
      <c r="AT31" s="175"/>
      <c r="AU31" s="175"/>
      <c r="AV31" s="175"/>
      <c r="AW31" s="175"/>
    </row>
    <row r="32" spans="1:49" s="176" customFormat="1" ht="15.75" customHeight="1" x14ac:dyDescent="0.15">
      <c r="A32" s="435"/>
      <c r="B32" s="436"/>
      <c r="C32" s="437"/>
      <c r="D32" s="450"/>
      <c r="E32" s="451"/>
      <c r="F32" s="451"/>
      <c r="G32" s="452"/>
      <c r="H32" s="392"/>
      <c r="I32" s="239"/>
      <c r="J32" s="181"/>
      <c r="K32" s="408"/>
      <c r="L32" s="408"/>
      <c r="M32" s="409"/>
      <c r="N32" s="266"/>
      <c r="O32" s="281"/>
      <c r="P32" s="282"/>
      <c r="Q32" s="251"/>
      <c r="R32" s="251"/>
      <c r="S32" s="251"/>
      <c r="T32" s="251"/>
      <c r="U32" s="251"/>
      <c r="V32" s="251"/>
      <c r="W32" s="251"/>
      <c r="X32" s="251"/>
      <c r="Y32" s="251"/>
      <c r="Z32" s="251"/>
      <c r="AA32" s="251"/>
      <c r="AB32" s="251"/>
      <c r="AC32" s="272"/>
      <c r="AD32" s="272"/>
      <c r="AE32" s="272"/>
      <c r="AF32" s="272"/>
      <c r="AG32" s="272"/>
      <c r="AH32" s="272"/>
      <c r="AI32" s="272"/>
      <c r="AJ32" s="272"/>
      <c r="AK32" s="175"/>
      <c r="AL32" s="175"/>
      <c r="AM32" s="175"/>
      <c r="AN32" s="175"/>
      <c r="AO32" s="175"/>
      <c r="AP32" s="175"/>
      <c r="AQ32" s="175"/>
      <c r="AR32" s="175"/>
      <c r="AS32" s="175"/>
      <c r="AT32" s="175"/>
      <c r="AU32" s="175"/>
      <c r="AV32" s="175"/>
      <c r="AW32" s="175"/>
    </row>
    <row r="33" spans="1:49" s="176" customFormat="1" ht="15.75" customHeight="1" x14ac:dyDescent="0.15">
      <c r="A33" s="435"/>
      <c r="B33" s="436"/>
      <c r="C33" s="437"/>
      <c r="D33" s="447" t="s">
        <v>143</v>
      </c>
      <c r="E33" s="448"/>
      <c r="F33" s="448"/>
      <c r="G33" s="449"/>
      <c r="H33" s="391">
        <v>0</v>
      </c>
      <c r="I33" s="238"/>
      <c r="J33" s="246" t="s">
        <v>134</v>
      </c>
      <c r="K33" s="453"/>
      <c r="L33" s="453"/>
      <c r="M33" s="454"/>
      <c r="N33" s="266"/>
      <c r="O33" s="281"/>
      <c r="P33" s="282"/>
      <c r="Q33" s="251"/>
      <c r="R33" s="251"/>
      <c r="S33" s="251"/>
      <c r="T33" s="251"/>
      <c r="U33" s="251"/>
      <c r="V33" s="251"/>
      <c r="W33" s="251"/>
      <c r="X33" s="251"/>
      <c r="Y33" s="251"/>
      <c r="Z33" s="251"/>
      <c r="AA33" s="251"/>
      <c r="AB33" s="251"/>
      <c r="AC33" s="272"/>
      <c r="AD33" s="272"/>
      <c r="AE33" s="272"/>
      <c r="AF33" s="272"/>
      <c r="AG33" s="272"/>
      <c r="AH33" s="272"/>
      <c r="AI33" s="272"/>
      <c r="AJ33" s="272"/>
      <c r="AK33" s="175"/>
      <c r="AL33" s="175"/>
      <c r="AM33" s="175"/>
      <c r="AN33" s="175"/>
      <c r="AO33" s="175"/>
      <c r="AP33" s="175"/>
      <c r="AQ33" s="175"/>
      <c r="AR33" s="175"/>
      <c r="AS33" s="175"/>
      <c r="AT33" s="175"/>
      <c r="AU33" s="175"/>
      <c r="AV33" s="175"/>
      <c r="AW33" s="175"/>
    </row>
    <row r="34" spans="1:49" s="176" customFormat="1" ht="15.75" customHeight="1" x14ac:dyDescent="0.15">
      <c r="A34" s="435"/>
      <c r="B34" s="436"/>
      <c r="C34" s="437"/>
      <c r="D34" s="450"/>
      <c r="E34" s="451"/>
      <c r="F34" s="451"/>
      <c r="G34" s="452"/>
      <c r="H34" s="392"/>
      <c r="I34" s="239"/>
      <c r="J34" s="181"/>
      <c r="K34" s="408"/>
      <c r="L34" s="408"/>
      <c r="M34" s="409"/>
      <c r="N34" s="266"/>
      <c r="O34" s="281"/>
      <c r="P34" s="282"/>
      <c r="Q34" s="251"/>
      <c r="R34" s="251"/>
      <c r="S34" s="251"/>
      <c r="T34" s="251"/>
      <c r="U34" s="251"/>
      <c r="V34" s="251"/>
      <c r="W34" s="251"/>
      <c r="X34" s="251"/>
      <c r="Y34" s="251"/>
      <c r="Z34" s="251"/>
      <c r="AA34" s="251"/>
      <c r="AB34" s="251"/>
      <c r="AC34" s="272"/>
      <c r="AD34" s="272"/>
      <c r="AE34" s="272"/>
      <c r="AF34" s="272"/>
      <c r="AG34" s="272"/>
      <c r="AH34" s="272"/>
      <c r="AI34" s="272"/>
      <c r="AJ34" s="272"/>
      <c r="AK34" s="175"/>
      <c r="AL34" s="175"/>
      <c r="AM34" s="175"/>
      <c r="AN34" s="175"/>
      <c r="AO34" s="175"/>
      <c r="AP34" s="175"/>
      <c r="AQ34" s="175"/>
      <c r="AR34" s="175"/>
      <c r="AS34" s="175"/>
      <c r="AT34" s="175"/>
      <c r="AU34" s="175"/>
      <c r="AV34" s="175"/>
      <c r="AW34" s="175"/>
    </row>
    <row r="35" spans="1:49" s="176" customFormat="1" ht="15.75" customHeight="1" x14ac:dyDescent="0.15">
      <c r="A35" s="435"/>
      <c r="B35" s="436"/>
      <c r="C35" s="437"/>
      <c r="D35" s="447" t="s">
        <v>144</v>
      </c>
      <c r="E35" s="448"/>
      <c r="F35" s="448"/>
      <c r="G35" s="449"/>
      <c r="H35" s="391">
        <v>0</v>
      </c>
      <c r="I35" s="238"/>
      <c r="J35" s="246" t="s">
        <v>134</v>
      </c>
      <c r="K35" s="453"/>
      <c r="L35" s="453"/>
      <c r="M35" s="454"/>
      <c r="N35" s="266"/>
      <c r="O35" s="281"/>
      <c r="P35" s="282"/>
      <c r="Q35" s="251"/>
      <c r="R35" s="251"/>
      <c r="S35" s="251"/>
      <c r="T35" s="251"/>
      <c r="U35" s="251"/>
      <c r="V35" s="251"/>
      <c r="W35" s="251"/>
      <c r="X35" s="251"/>
      <c r="Y35" s="251"/>
      <c r="Z35" s="251"/>
      <c r="AA35" s="251"/>
      <c r="AB35" s="251"/>
      <c r="AC35" s="272"/>
      <c r="AD35" s="272"/>
      <c r="AE35" s="272"/>
      <c r="AF35" s="272"/>
      <c r="AG35" s="272"/>
      <c r="AH35" s="272"/>
      <c r="AI35" s="272"/>
      <c r="AJ35" s="272"/>
      <c r="AK35" s="175"/>
      <c r="AL35" s="175"/>
      <c r="AM35" s="175"/>
      <c r="AN35" s="175"/>
      <c r="AO35" s="175"/>
      <c r="AP35" s="175"/>
      <c r="AQ35" s="175"/>
      <c r="AR35" s="175"/>
      <c r="AS35" s="175"/>
      <c r="AT35" s="175"/>
      <c r="AU35" s="175"/>
      <c r="AV35" s="175"/>
      <c r="AW35" s="175"/>
    </row>
    <row r="36" spans="1:49" s="176" customFormat="1" ht="15.75" customHeight="1" x14ac:dyDescent="0.15">
      <c r="A36" s="435"/>
      <c r="B36" s="436"/>
      <c r="C36" s="437"/>
      <c r="D36" s="450"/>
      <c r="E36" s="451"/>
      <c r="F36" s="451"/>
      <c r="G36" s="452"/>
      <c r="H36" s="392"/>
      <c r="I36" s="239"/>
      <c r="J36" s="181"/>
      <c r="K36" s="408"/>
      <c r="L36" s="408"/>
      <c r="M36" s="409"/>
      <c r="N36" s="266"/>
      <c r="O36" s="281"/>
      <c r="P36" s="282"/>
      <c r="Q36" s="251"/>
      <c r="R36" s="251"/>
      <c r="S36" s="251"/>
      <c r="T36" s="251"/>
      <c r="U36" s="251"/>
      <c r="V36" s="251"/>
      <c r="W36" s="251"/>
      <c r="X36" s="251"/>
      <c r="Y36" s="251"/>
      <c r="Z36" s="251"/>
      <c r="AA36" s="251"/>
      <c r="AB36" s="251"/>
      <c r="AC36" s="272"/>
      <c r="AD36" s="272"/>
      <c r="AE36" s="272"/>
      <c r="AF36" s="272"/>
      <c r="AG36" s="272"/>
      <c r="AH36" s="272"/>
      <c r="AI36" s="272"/>
      <c r="AJ36" s="272"/>
      <c r="AK36" s="175"/>
      <c r="AL36" s="175"/>
      <c r="AM36" s="175"/>
      <c r="AN36" s="175"/>
      <c r="AO36" s="175"/>
      <c r="AP36" s="175"/>
      <c r="AQ36" s="175"/>
      <c r="AR36" s="175"/>
      <c r="AS36" s="175"/>
      <c r="AT36" s="175"/>
      <c r="AU36" s="175"/>
      <c r="AV36" s="175"/>
      <c r="AW36" s="175"/>
    </row>
    <row r="37" spans="1:49" s="176" customFormat="1" ht="15.75" customHeight="1" x14ac:dyDescent="0.15">
      <c r="A37" s="435"/>
      <c r="B37" s="436"/>
      <c r="C37" s="437"/>
      <c r="D37" s="447" t="s">
        <v>145</v>
      </c>
      <c r="E37" s="448"/>
      <c r="F37" s="448"/>
      <c r="G37" s="449"/>
      <c r="H37" s="391">
        <v>0</v>
      </c>
      <c r="I37" s="238"/>
      <c r="J37" s="246" t="s">
        <v>134</v>
      </c>
      <c r="K37" s="453"/>
      <c r="L37" s="453"/>
      <c r="M37" s="454"/>
      <c r="N37" s="266"/>
      <c r="O37" s="281"/>
      <c r="P37" s="282"/>
      <c r="Q37" s="251"/>
      <c r="R37" s="251"/>
      <c r="S37" s="251"/>
      <c r="T37" s="251"/>
      <c r="U37" s="251"/>
      <c r="V37" s="251"/>
      <c r="W37" s="251"/>
      <c r="X37" s="251"/>
      <c r="Y37" s="251"/>
      <c r="Z37" s="251"/>
      <c r="AA37" s="251"/>
      <c r="AB37" s="251"/>
      <c r="AC37" s="272"/>
      <c r="AD37" s="272"/>
      <c r="AE37" s="272"/>
      <c r="AF37" s="272"/>
      <c r="AG37" s="272"/>
      <c r="AH37" s="272"/>
      <c r="AI37" s="272"/>
      <c r="AJ37" s="272"/>
      <c r="AK37" s="175"/>
      <c r="AL37" s="175"/>
      <c r="AM37" s="175"/>
      <c r="AN37" s="175"/>
      <c r="AO37" s="175"/>
      <c r="AP37" s="175"/>
      <c r="AQ37" s="175"/>
      <c r="AR37" s="175"/>
      <c r="AS37" s="175"/>
      <c r="AT37" s="175"/>
      <c r="AU37" s="175"/>
      <c r="AV37" s="175"/>
      <c r="AW37" s="175"/>
    </row>
    <row r="38" spans="1:49" s="176" customFormat="1" ht="15.75" customHeight="1" x14ac:dyDescent="0.15">
      <c r="A38" s="435"/>
      <c r="B38" s="436"/>
      <c r="C38" s="437"/>
      <c r="D38" s="450"/>
      <c r="E38" s="451"/>
      <c r="F38" s="451"/>
      <c r="G38" s="452"/>
      <c r="H38" s="392"/>
      <c r="I38" s="239"/>
      <c r="J38" s="181"/>
      <c r="K38" s="408"/>
      <c r="L38" s="408"/>
      <c r="M38" s="409"/>
      <c r="N38" s="266"/>
      <c r="O38" s="281"/>
      <c r="P38" s="282"/>
      <c r="Q38" s="251"/>
      <c r="R38" s="251"/>
      <c r="S38" s="251"/>
      <c r="T38" s="251"/>
      <c r="U38" s="251"/>
      <c r="V38" s="251"/>
      <c r="W38" s="251"/>
      <c r="X38" s="251"/>
      <c r="Y38" s="251"/>
      <c r="Z38" s="251"/>
      <c r="AA38" s="251"/>
      <c r="AB38" s="251"/>
      <c r="AC38" s="272"/>
      <c r="AD38" s="272"/>
      <c r="AE38" s="272"/>
      <c r="AF38" s="272"/>
      <c r="AG38" s="272"/>
      <c r="AH38" s="272"/>
      <c r="AI38" s="272"/>
      <c r="AJ38" s="272"/>
      <c r="AK38" s="175"/>
      <c r="AL38" s="175"/>
      <c r="AM38" s="175"/>
      <c r="AN38" s="175"/>
      <c r="AO38" s="175"/>
      <c r="AP38" s="175"/>
      <c r="AQ38" s="175"/>
      <c r="AR38" s="175"/>
      <c r="AS38" s="175"/>
      <c r="AT38" s="175"/>
      <c r="AU38" s="175"/>
      <c r="AV38" s="175"/>
      <c r="AW38" s="175"/>
    </row>
    <row r="39" spans="1:49" s="176" customFormat="1" ht="15.75" customHeight="1" x14ac:dyDescent="0.15">
      <c r="A39" s="435"/>
      <c r="B39" s="436"/>
      <c r="C39" s="437"/>
      <c r="D39" s="447" t="s">
        <v>146</v>
      </c>
      <c r="E39" s="448"/>
      <c r="F39" s="448"/>
      <c r="G39" s="449"/>
      <c r="H39" s="391">
        <f>ROUNDDOWN((K12+K14+K18+K21+K23+K27+K29+K31+K33+K35+K37)*0.08,0)</f>
        <v>0</v>
      </c>
      <c r="I39" s="238"/>
      <c r="J39" s="455"/>
      <c r="K39" s="453"/>
      <c r="L39" s="453"/>
      <c r="M39" s="454"/>
      <c r="N39" s="266"/>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75"/>
      <c r="AL39" s="175"/>
      <c r="AM39" s="175"/>
      <c r="AN39" s="175"/>
      <c r="AO39" s="175"/>
      <c r="AP39" s="175"/>
      <c r="AQ39" s="175"/>
      <c r="AR39" s="175"/>
      <c r="AS39" s="175"/>
      <c r="AT39" s="175"/>
      <c r="AU39" s="175"/>
      <c r="AV39" s="175"/>
      <c r="AW39" s="175"/>
    </row>
    <row r="40" spans="1:49" s="176" customFormat="1" ht="15.75" customHeight="1" x14ac:dyDescent="0.15">
      <c r="A40" s="438"/>
      <c r="B40" s="439"/>
      <c r="C40" s="440"/>
      <c r="D40" s="450"/>
      <c r="E40" s="451"/>
      <c r="F40" s="451"/>
      <c r="G40" s="452"/>
      <c r="H40" s="392"/>
      <c r="I40" s="239"/>
      <c r="J40" s="426"/>
      <c r="K40" s="408"/>
      <c r="L40" s="408"/>
      <c r="M40" s="409"/>
      <c r="N40" s="266"/>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175"/>
      <c r="AL40" s="175"/>
      <c r="AM40" s="175"/>
      <c r="AN40" s="175"/>
      <c r="AO40" s="175"/>
      <c r="AP40" s="175"/>
      <c r="AQ40" s="175"/>
      <c r="AR40" s="175"/>
      <c r="AS40" s="175"/>
      <c r="AT40" s="175"/>
      <c r="AU40" s="175"/>
      <c r="AV40" s="175"/>
      <c r="AW40" s="175"/>
    </row>
    <row r="41" spans="1:49" s="176" customFormat="1" ht="15.75" customHeight="1" x14ac:dyDescent="0.15">
      <c r="A41" s="467" t="s">
        <v>157</v>
      </c>
      <c r="B41" s="468"/>
      <c r="C41" s="469"/>
      <c r="D41" s="473"/>
      <c r="E41" s="474"/>
      <c r="F41" s="477" t="s">
        <v>151</v>
      </c>
      <c r="G41" s="478"/>
      <c r="H41" s="391">
        <f>ROUNDDOWN((H10+H16+H23+H25)*D41/100,0)</f>
        <v>0</v>
      </c>
      <c r="I41" s="481"/>
      <c r="J41" s="455"/>
      <c r="K41" s="453"/>
      <c r="L41" s="453"/>
      <c r="M41" s="454"/>
      <c r="N41" s="266"/>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183"/>
      <c r="AL41" s="183"/>
      <c r="AM41" s="183"/>
      <c r="AN41" s="183"/>
      <c r="AO41" s="183"/>
      <c r="AP41" s="183"/>
      <c r="AQ41" s="183"/>
      <c r="AR41" s="183"/>
      <c r="AS41" s="183"/>
      <c r="AT41" s="183"/>
      <c r="AU41" s="183"/>
      <c r="AV41" s="183"/>
      <c r="AW41" s="183"/>
    </row>
    <row r="42" spans="1:49" s="176" customFormat="1" ht="15.75" customHeight="1" x14ac:dyDescent="0.15">
      <c r="A42" s="470"/>
      <c r="B42" s="471"/>
      <c r="C42" s="472"/>
      <c r="D42" s="475"/>
      <c r="E42" s="476"/>
      <c r="F42" s="479"/>
      <c r="G42" s="480"/>
      <c r="H42" s="392"/>
      <c r="I42" s="482"/>
      <c r="J42" s="426"/>
      <c r="K42" s="408"/>
      <c r="L42" s="408"/>
      <c r="M42" s="409"/>
      <c r="N42" s="266"/>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183"/>
      <c r="AL42" s="183"/>
      <c r="AM42" s="183"/>
      <c r="AN42" s="183"/>
      <c r="AO42" s="183"/>
      <c r="AP42" s="183"/>
      <c r="AQ42" s="183"/>
      <c r="AR42" s="183"/>
      <c r="AS42" s="183"/>
      <c r="AT42" s="183"/>
      <c r="AU42" s="183"/>
      <c r="AV42" s="183"/>
      <c r="AW42" s="183"/>
    </row>
    <row r="43" spans="1:49" s="176" customFormat="1" ht="9.75" customHeight="1" x14ac:dyDescent="0.15">
      <c r="A43" s="376" t="s">
        <v>148</v>
      </c>
      <c r="B43" s="377"/>
      <c r="C43" s="378"/>
      <c r="D43" s="459"/>
      <c r="E43" s="460"/>
      <c r="F43" s="460"/>
      <c r="G43" s="461"/>
      <c r="H43" s="391">
        <f>ROUNDDOWN((H10+H16+H23+H25+H41),0)</f>
        <v>0</v>
      </c>
      <c r="I43" s="391"/>
      <c r="J43" s="455"/>
      <c r="K43" s="453"/>
      <c r="L43" s="453"/>
      <c r="M43" s="454"/>
      <c r="N43" s="266"/>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175"/>
      <c r="AL43" s="175"/>
      <c r="AM43" s="175"/>
      <c r="AN43" s="175"/>
      <c r="AO43" s="175"/>
      <c r="AP43" s="175"/>
      <c r="AQ43" s="175"/>
      <c r="AR43" s="175"/>
      <c r="AS43" s="175"/>
      <c r="AT43" s="175"/>
      <c r="AU43" s="175"/>
      <c r="AV43" s="175"/>
      <c r="AW43" s="175"/>
    </row>
    <row r="44" spans="1:49" s="176" customFormat="1" ht="9.75" customHeight="1" x14ac:dyDescent="0.15">
      <c r="A44" s="379"/>
      <c r="B44" s="380"/>
      <c r="C44" s="381"/>
      <c r="D44" s="462"/>
      <c r="E44" s="463"/>
      <c r="F44" s="463"/>
      <c r="G44" s="464"/>
      <c r="H44" s="431"/>
      <c r="I44" s="431"/>
      <c r="J44" s="424"/>
      <c r="K44" s="465"/>
      <c r="L44" s="465"/>
      <c r="M44" s="466"/>
      <c r="N44" s="266"/>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174"/>
      <c r="AL44" s="174"/>
      <c r="AM44" s="174"/>
    </row>
    <row r="45" spans="1:49" s="176" customFormat="1" ht="9.75" customHeight="1" x14ac:dyDescent="0.15">
      <c r="A45" s="379"/>
      <c r="B45" s="380"/>
      <c r="C45" s="381"/>
      <c r="D45" s="462" t="s">
        <v>155</v>
      </c>
      <c r="E45" s="463"/>
      <c r="F45" s="463"/>
      <c r="G45" s="464"/>
      <c r="H45" s="431">
        <f>ROUNDDOWN((H43/1.08*0.08),0)</f>
        <v>0</v>
      </c>
      <c r="I45" s="431"/>
      <c r="J45" s="424"/>
      <c r="K45" s="465"/>
      <c r="L45" s="465"/>
      <c r="M45" s="466"/>
      <c r="N45" s="266"/>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175"/>
      <c r="AL45" s="175"/>
      <c r="AM45" s="175"/>
      <c r="AN45" s="175"/>
      <c r="AO45" s="175"/>
      <c r="AP45" s="175"/>
      <c r="AQ45" s="175"/>
      <c r="AR45" s="175"/>
      <c r="AS45" s="175"/>
      <c r="AT45" s="175"/>
      <c r="AU45" s="175"/>
      <c r="AV45" s="175"/>
      <c r="AW45" s="175"/>
    </row>
    <row r="46" spans="1:49" s="176" customFormat="1" ht="9.75" customHeight="1" thickBot="1" x14ac:dyDescent="0.2">
      <c r="A46" s="456"/>
      <c r="B46" s="457"/>
      <c r="C46" s="458"/>
      <c r="D46" s="486"/>
      <c r="E46" s="487"/>
      <c r="F46" s="487"/>
      <c r="G46" s="488"/>
      <c r="H46" s="489"/>
      <c r="I46" s="489"/>
      <c r="J46" s="490"/>
      <c r="K46" s="491"/>
      <c r="L46" s="491"/>
      <c r="M46" s="492"/>
      <c r="N46" s="266"/>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174"/>
      <c r="AL46" s="174"/>
      <c r="AM46" s="174"/>
    </row>
    <row r="47" spans="1:49" s="176" customFormat="1" ht="18.75" customHeight="1" x14ac:dyDescent="0.15">
      <c r="B47" s="177"/>
      <c r="C47" s="177"/>
      <c r="D47" s="177"/>
      <c r="E47" s="177"/>
      <c r="F47" s="177"/>
      <c r="G47" s="177"/>
      <c r="H47" s="209"/>
      <c r="I47" s="178"/>
      <c r="J47" s="484"/>
      <c r="K47" s="485"/>
      <c r="L47" s="485"/>
      <c r="M47" s="179" t="s">
        <v>310</v>
      </c>
      <c r="N47" s="266"/>
      <c r="O47" s="264"/>
      <c r="P47" s="264"/>
      <c r="Q47" s="264"/>
      <c r="R47" s="264"/>
      <c r="S47" s="264"/>
      <c r="T47" s="264"/>
      <c r="U47" s="264"/>
      <c r="V47" s="264"/>
      <c r="W47" s="264"/>
      <c r="X47" s="264"/>
      <c r="Y47" s="264"/>
      <c r="Z47" s="264"/>
      <c r="AA47" s="264"/>
      <c r="AB47" s="264"/>
      <c r="AC47" s="264"/>
      <c r="AD47" s="264"/>
      <c r="AE47" s="264"/>
      <c r="AF47" s="264"/>
      <c r="AG47" s="264"/>
      <c r="AH47" s="264"/>
      <c r="AI47" s="264"/>
      <c r="AJ47" s="264"/>
    </row>
    <row r="48" spans="1:49" ht="24.75" customHeight="1" x14ac:dyDescent="0.15">
      <c r="J48" s="182"/>
      <c r="K48" s="182"/>
      <c r="L48" s="182"/>
      <c r="M48" s="361">
        <f>ROUNDDOWN((H10+H16+H23+H25),0)</f>
        <v>0</v>
      </c>
      <c r="N48" s="266"/>
      <c r="O48" s="283"/>
      <c r="P48" s="268"/>
      <c r="Q48" s="268"/>
      <c r="R48" s="268"/>
      <c r="S48" s="268"/>
      <c r="T48" s="268"/>
      <c r="U48" s="268"/>
      <c r="V48" s="268"/>
      <c r="W48" s="268"/>
      <c r="X48" s="268"/>
      <c r="Y48" s="268"/>
      <c r="Z48" s="268"/>
      <c r="AA48" s="268"/>
      <c r="AB48" s="268"/>
      <c r="AC48" s="268"/>
      <c r="AD48" s="268"/>
      <c r="AE48" s="268"/>
      <c r="AF48" s="268"/>
      <c r="AG48" s="268"/>
      <c r="AH48" s="268"/>
      <c r="AI48" s="268"/>
      <c r="AJ48" s="268"/>
    </row>
    <row r="49" spans="14:36" ht="24.75" customHeight="1" x14ac:dyDescent="0.15">
      <c r="N49" s="266"/>
      <c r="O49" s="283"/>
      <c r="P49" s="268"/>
      <c r="Q49" s="268"/>
      <c r="R49" s="268"/>
      <c r="S49" s="268"/>
      <c r="T49" s="268"/>
      <c r="U49" s="268"/>
      <c r="V49" s="268"/>
      <c r="W49" s="268"/>
      <c r="X49" s="268"/>
      <c r="Y49" s="268"/>
      <c r="Z49" s="268"/>
      <c r="AA49" s="268"/>
      <c r="AB49" s="268"/>
      <c r="AC49" s="268"/>
      <c r="AD49" s="268"/>
      <c r="AE49" s="268"/>
      <c r="AF49" s="268"/>
      <c r="AG49" s="268"/>
      <c r="AH49" s="268"/>
      <c r="AI49" s="268"/>
      <c r="AJ49" s="268"/>
    </row>
    <row r="50" spans="14:36" ht="24.75" customHeight="1" x14ac:dyDescent="0.15">
      <c r="N50" s="266"/>
      <c r="O50" s="283"/>
      <c r="P50" s="268"/>
      <c r="Q50" s="268"/>
      <c r="R50" s="268"/>
      <c r="S50" s="268"/>
      <c r="T50" s="268"/>
      <c r="U50" s="268"/>
      <c r="V50" s="268"/>
      <c r="W50" s="268"/>
      <c r="X50" s="268"/>
      <c r="Y50" s="268"/>
      <c r="Z50" s="268"/>
      <c r="AA50" s="268"/>
      <c r="AB50" s="268"/>
      <c r="AC50" s="268"/>
      <c r="AD50" s="268"/>
      <c r="AE50" s="268"/>
      <c r="AF50" s="268"/>
      <c r="AG50" s="268"/>
      <c r="AH50" s="268"/>
      <c r="AI50" s="268"/>
      <c r="AJ50" s="268"/>
    </row>
    <row r="51" spans="14:36" ht="24.75" customHeight="1" x14ac:dyDescent="0.15"/>
    <row r="52" spans="14:36" ht="24.75" customHeight="1" x14ac:dyDescent="0.15"/>
    <row r="53" spans="14:36" ht="24.75" customHeight="1" x14ac:dyDescent="0.15"/>
  </sheetData>
  <mergeCells count="90">
    <mergeCell ref="A7:C7"/>
    <mergeCell ref="A9:C9"/>
    <mergeCell ref="D9:G9"/>
    <mergeCell ref="D14:G15"/>
    <mergeCell ref="H14:H15"/>
    <mergeCell ref="D12:G13"/>
    <mergeCell ref="H12:H13"/>
    <mergeCell ref="A10:C15"/>
    <mergeCell ref="D10:G11"/>
    <mergeCell ref="H10:H11"/>
    <mergeCell ref="K30:M30"/>
    <mergeCell ref="K29:M29"/>
    <mergeCell ref="D18:G20"/>
    <mergeCell ref="H18:H20"/>
    <mergeCell ref="I16:I17"/>
    <mergeCell ref="K27:M27"/>
    <mergeCell ref="K28:M28"/>
    <mergeCell ref="D35:G36"/>
    <mergeCell ref="A23:C24"/>
    <mergeCell ref="D23:G24"/>
    <mergeCell ref="H23:H24"/>
    <mergeCell ref="D21:G22"/>
    <mergeCell ref="H21:H22"/>
    <mergeCell ref="A16:C22"/>
    <mergeCell ref="D16:G17"/>
    <mergeCell ref="H16:H17"/>
    <mergeCell ref="D39:G40"/>
    <mergeCell ref="H35:H36"/>
    <mergeCell ref="D33:G34"/>
    <mergeCell ref="H33:H34"/>
    <mergeCell ref="A25:C40"/>
    <mergeCell ref="D27:G28"/>
    <mergeCell ref="H27:H28"/>
    <mergeCell ref="D25:G26"/>
    <mergeCell ref="H25:H26"/>
    <mergeCell ref="D31:G32"/>
    <mergeCell ref="H31:H32"/>
    <mergeCell ref="D29:G30"/>
    <mergeCell ref="H29:H30"/>
    <mergeCell ref="H39:H40"/>
    <mergeCell ref="D37:G38"/>
    <mergeCell ref="H37:H38"/>
    <mergeCell ref="K41:M42"/>
    <mergeCell ref="A2:M2"/>
    <mergeCell ref="D7:M7"/>
    <mergeCell ref="A43:C46"/>
    <mergeCell ref="D45:G46"/>
    <mergeCell ref="H45:H46"/>
    <mergeCell ref="I45:I46"/>
    <mergeCell ref="D43:G44"/>
    <mergeCell ref="H43:H44"/>
    <mergeCell ref="I43:I44"/>
    <mergeCell ref="J43:J44"/>
    <mergeCell ref="A41:C42"/>
    <mergeCell ref="D41:E42"/>
    <mergeCell ref="F41:G42"/>
    <mergeCell ref="H41:H42"/>
    <mergeCell ref="I41:I42"/>
    <mergeCell ref="K31:M31"/>
    <mergeCell ref="J47:L47"/>
    <mergeCell ref="K12:M12"/>
    <mergeCell ref="K13:M13"/>
    <mergeCell ref="K14:M14"/>
    <mergeCell ref="K15:M15"/>
    <mergeCell ref="K18:M18"/>
    <mergeCell ref="K21:M21"/>
    <mergeCell ref="K22:M22"/>
    <mergeCell ref="K23:M23"/>
    <mergeCell ref="K43:M44"/>
    <mergeCell ref="J45:J46"/>
    <mergeCell ref="K45:M46"/>
    <mergeCell ref="J39:J40"/>
    <mergeCell ref="K39:M40"/>
    <mergeCell ref="J41:J42"/>
    <mergeCell ref="K36:M36"/>
    <mergeCell ref="K37:M37"/>
    <mergeCell ref="K38:M38"/>
    <mergeCell ref="J4:M4"/>
    <mergeCell ref="J5:M5"/>
    <mergeCell ref="J10:M11"/>
    <mergeCell ref="J16:M17"/>
    <mergeCell ref="J25:M26"/>
    <mergeCell ref="J19:M19"/>
    <mergeCell ref="J20:M20"/>
    <mergeCell ref="J24:M24"/>
    <mergeCell ref="L9:M9"/>
    <mergeCell ref="K33:M33"/>
    <mergeCell ref="K34:M34"/>
    <mergeCell ref="K35:M35"/>
    <mergeCell ref="K32:M32"/>
  </mergeCells>
  <phoneticPr fontId="1"/>
  <printOptions horizontalCentered="1" verticalCentered="1"/>
  <pageMargins left="0.11811023622047245" right="0.11811023622047245" top="0.35433070866141736" bottom="0.35433070866141736" header="0.31496062992125984" footer="0.31496062992125984"/>
  <pageSetup paperSize="9"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36"/>
  <sheetViews>
    <sheetView zoomScaleNormal="100" zoomScaleSheetLayoutView="100" workbookViewId="0">
      <selection activeCell="C19" sqref="C19:G19"/>
    </sheetView>
  </sheetViews>
  <sheetFormatPr defaultRowHeight="13.5" x14ac:dyDescent="0.15"/>
  <cols>
    <col min="1" max="1" width="4.875" customWidth="1"/>
    <col min="2" max="2" width="24.25" customWidth="1"/>
    <col min="3" max="3" width="15.625" customWidth="1"/>
    <col min="4" max="4" width="14.125" customWidth="1"/>
    <col min="5" max="5" width="15.5" customWidth="1"/>
    <col min="6" max="6" width="14.125" customWidth="1"/>
    <col min="7" max="7" width="17.5" customWidth="1"/>
    <col min="8" max="8" width="5.375" style="120" customWidth="1"/>
    <col min="9" max="9" width="48.5" customWidth="1"/>
    <col min="10" max="10" width="6.75" bestFit="1" customWidth="1"/>
  </cols>
  <sheetData>
    <row r="1" spans="1:9" x14ac:dyDescent="0.15">
      <c r="G1" s="1" t="s">
        <v>254</v>
      </c>
    </row>
    <row r="3" spans="1:9" ht="17.25" x14ac:dyDescent="0.15">
      <c r="A3" s="496" t="s">
        <v>2</v>
      </c>
      <c r="B3" s="496"/>
      <c r="C3" s="496"/>
      <c r="D3" s="496"/>
      <c r="E3" s="496"/>
      <c r="F3" s="496"/>
      <c r="G3" s="496"/>
    </row>
    <row r="6" spans="1:9" x14ac:dyDescent="0.15">
      <c r="I6" s="247" t="s">
        <v>221</v>
      </c>
    </row>
    <row r="7" spans="1:9" x14ac:dyDescent="0.15">
      <c r="G7" s="120" t="s">
        <v>178</v>
      </c>
      <c r="H7" s="120" t="s">
        <v>216</v>
      </c>
      <c r="I7" t="s">
        <v>217</v>
      </c>
    </row>
    <row r="8" spans="1:9" x14ac:dyDescent="0.15">
      <c r="G8" s="120"/>
    </row>
    <row r="9" spans="1:9" ht="16.5" customHeight="1" x14ac:dyDescent="0.15">
      <c r="B9" s="497" t="s">
        <v>113</v>
      </c>
      <c r="C9" s="497"/>
    </row>
    <row r="10" spans="1:9" ht="16.5" customHeight="1" x14ac:dyDescent="0.15">
      <c r="B10" s="497" t="s">
        <v>117</v>
      </c>
      <c r="C10" s="497"/>
    </row>
    <row r="11" spans="1:9" ht="9" customHeight="1" x14ac:dyDescent="0.15">
      <c r="B11" t="s">
        <v>150</v>
      </c>
    </row>
    <row r="12" spans="1:9" ht="9" customHeight="1" x14ac:dyDescent="0.15"/>
    <row r="13" spans="1:9" ht="16.5" customHeight="1" x14ac:dyDescent="0.15">
      <c r="D13" s="112"/>
      <c r="E13" t="s">
        <v>0</v>
      </c>
      <c r="F13" s="498"/>
      <c r="G13" s="498"/>
    </row>
    <row r="14" spans="1:9" ht="16.5" customHeight="1" x14ac:dyDescent="0.15">
      <c r="E14" t="s">
        <v>186</v>
      </c>
      <c r="F14" s="499" t="s">
        <v>238</v>
      </c>
      <c r="G14" s="499"/>
    </row>
    <row r="15" spans="1:9" ht="16.5" customHeight="1" x14ac:dyDescent="0.15">
      <c r="E15" t="s">
        <v>187</v>
      </c>
      <c r="G15" s="120" t="s">
        <v>4</v>
      </c>
    </row>
    <row r="18" spans="1:9" ht="20.25" customHeight="1" x14ac:dyDescent="0.15">
      <c r="B18" s="120" t="s">
        <v>103</v>
      </c>
      <c r="C18" s="500" t="s">
        <v>121</v>
      </c>
      <c r="D18" s="500"/>
      <c r="H18" s="120" t="s">
        <v>216</v>
      </c>
      <c r="I18" t="s">
        <v>219</v>
      </c>
    </row>
    <row r="19" spans="1:9" ht="41.25" customHeight="1" x14ac:dyDescent="0.15">
      <c r="B19" s="170" t="s">
        <v>102</v>
      </c>
      <c r="C19" s="501">
        <f>'経費等内訳明細（ブランク）'!D7</f>
        <v>0</v>
      </c>
      <c r="D19" s="501"/>
      <c r="E19" s="501"/>
      <c r="F19" s="501"/>
      <c r="G19" s="501"/>
      <c r="H19" s="120" t="s">
        <v>216</v>
      </c>
      <c r="I19" t="s">
        <v>218</v>
      </c>
    </row>
    <row r="20" spans="1:9" ht="27" customHeight="1" x14ac:dyDescent="0.15">
      <c r="B20" s="112" t="s">
        <v>104</v>
      </c>
      <c r="C20" s="502" t="s">
        <v>159</v>
      </c>
      <c r="D20" s="502"/>
      <c r="E20" s="137"/>
      <c r="F20" s="137"/>
      <c r="H20" s="120" t="s">
        <v>216</v>
      </c>
      <c r="I20" t="s">
        <v>220</v>
      </c>
    </row>
    <row r="21" spans="1:9" ht="16.5" customHeight="1" x14ac:dyDescent="0.15">
      <c r="I21" s="291" t="s">
        <v>226</v>
      </c>
    </row>
    <row r="22" spans="1:9" ht="16.5" customHeight="1" x14ac:dyDescent="0.15">
      <c r="B22" s="113" t="s">
        <v>154</v>
      </c>
      <c r="H22" s="120" t="s">
        <v>216</v>
      </c>
      <c r="I22" t="s">
        <v>222</v>
      </c>
    </row>
    <row r="24" spans="1:9" x14ac:dyDescent="0.15">
      <c r="A24" s="498" t="s">
        <v>1</v>
      </c>
      <c r="B24" s="498"/>
      <c r="C24" s="498"/>
      <c r="D24" s="498"/>
      <c r="E24" s="498"/>
      <c r="F24" s="498"/>
      <c r="G24" s="498"/>
    </row>
    <row r="25" spans="1:9" x14ac:dyDescent="0.15">
      <c r="B25" t="s">
        <v>163</v>
      </c>
    </row>
    <row r="26" spans="1:9" x14ac:dyDescent="0.15">
      <c r="B26" t="s">
        <v>152</v>
      </c>
    </row>
    <row r="27" spans="1:9" x14ac:dyDescent="0.15">
      <c r="B27" s="495"/>
      <c r="C27" s="495"/>
      <c r="D27" s="495"/>
      <c r="E27" s="495"/>
      <c r="F27" s="495"/>
      <c r="G27" s="495"/>
    </row>
    <row r="28" spans="1:9" x14ac:dyDescent="0.15">
      <c r="B28" s="495"/>
      <c r="C28" s="495"/>
      <c r="D28" s="495"/>
      <c r="E28" s="495"/>
      <c r="F28" s="495"/>
      <c r="G28" s="495"/>
    </row>
    <row r="29" spans="1:9" x14ac:dyDescent="0.15">
      <c r="B29" s="495"/>
      <c r="C29" s="495"/>
      <c r="D29" s="495"/>
      <c r="E29" s="495"/>
      <c r="F29" s="495"/>
      <c r="G29" s="495"/>
      <c r="H29" s="120" t="s">
        <v>216</v>
      </c>
      <c r="I29" t="s">
        <v>223</v>
      </c>
    </row>
    <row r="30" spans="1:9" x14ac:dyDescent="0.15">
      <c r="B30" s="495"/>
      <c r="C30" s="495"/>
      <c r="D30" s="495"/>
      <c r="E30" s="495"/>
      <c r="F30" s="495"/>
      <c r="G30" s="495"/>
    </row>
    <row r="31" spans="1:9" x14ac:dyDescent="0.15">
      <c r="B31" s="495"/>
      <c r="C31" s="495"/>
      <c r="D31" s="495"/>
      <c r="E31" s="495"/>
      <c r="F31" s="495"/>
      <c r="G31" s="495"/>
    </row>
    <row r="32" spans="1:9" x14ac:dyDescent="0.15">
      <c r="B32" s="495"/>
      <c r="C32" s="495"/>
      <c r="D32" s="495"/>
      <c r="E32" s="495"/>
      <c r="F32" s="495"/>
      <c r="G32" s="495"/>
    </row>
    <row r="33" spans="2:7" x14ac:dyDescent="0.15">
      <c r="B33" s="495"/>
      <c r="C33" s="495"/>
      <c r="D33" s="495"/>
      <c r="E33" s="495"/>
      <c r="F33" s="495"/>
      <c r="G33" s="495"/>
    </row>
    <row r="34" spans="2:7" x14ac:dyDescent="0.15">
      <c r="B34" s="495"/>
      <c r="C34" s="495"/>
      <c r="D34" s="495"/>
      <c r="E34" s="495"/>
      <c r="F34" s="495"/>
      <c r="G34" s="495"/>
    </row>
    <row r="35" spans="2:7" ht="127.5" customHeight="1" x14ac:dyDescent="0.15">
      <c r="B35" s="495"/>
      <c r="C35" s="495"/>
      <c r="D35" s="495"/>
      <c r="E35" s="495"/>
      <c r="F35" s="495"/>
      <c r="G35" s="495"/>
    </row>
    <row r="36" spans="2:7" x14ac:dyDescent="0.15">
      <c r="G36" s="120" t="s">
        <v>285</v>
      </c>
    </row>
  </sheetData>
  <mergeCells count="10">
    <mergeCell ref="B27:G35"/>
    <mergeCell ref="A3:G3"/>
    <mergeCell ref="B9:C9"/>
    <mergeCell ref="B10:C10"/>
    <mergeCell ref="F13:G13"/>
    <mergeCell ref="F14:G14"/>
    <mergeCell ref="C18:D18"/>
    <mergeCell ref="C19:G19"/>
    <mergeCell ref="C20:D20"/>
    <mergeCell ref="A24:G24"/>
  </mergeCells>
  <phoneticPr fontId="1"/>
  <printOptions horizontalCentered="1"/>
  <pageMargins left="0.5" right="0.3" top="0.74803149606299213" bottom="0.74803149606299213" header="0.31496062992125984" footer="0.31496062992125984"/>
  <pageSetup paperSize="9" scale="87"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tabSelected="1" zoomScale="120" zoomScaleNormal="120" workbookViewId="0">
      <selection activeCell="I40" sqref="I40:L41"/>
    </sheetView>
  </sheetViews>
  <sheetFormatPr defaultColWidth="3.5" defaultRowHeight="12" x14ac:dyDescent="0.15"/>
  <cols>
    <col min="1" max="3" width="3.5" style="171" customWidth="1"/>
    <col min="4" max="4" width="4.875" style="171" customWidth="1"/>
    <col min="5" max="5" width="3.5" style="171" customWidth="1"/>
    <col min="6" max="6" width="3.375" style="171" customWidth="1"/>
    <col min="7" max="8" width="3.5" style="171" customWidth="1"/>
    <col min="9" max="12" width="4.125" style="171" customWidth="1"/>
    <col min="13" max="16" width="4.125" style="182" customWidth="1"/>
    <col min="17" max="20" width="4.125" style="171" customWidth="1"/>
    <col min="21" max="21" width="3.5" style="171" customWidth="1"/>
    <col min="22" max="22" width="2.5" style="171" customWidth="1"/>
    <col min="23" max="24" width="5.75" style="171" customWidth="1"/>
    <col min="25" max="25" width="2.625" style="171" customWidth="1"/>
    <col min="26" max="26" width="5.125" style="249" customWidth="1"/>
    <col min="27" max="27" width="96.25" style="182" customWidth="1"/>
    <col min="28" max="39" width="3.5" style="182"/>
    <col min="40" max="16384" width="3.5" style="171"/>
  </cols>
  <sheetData>
    <row r="1" spans="1:61" ht="24.75" customHeight="1" x14ac:dyDescent="0.15">
      <c r="A1" s="171" t="s">
        <v>164</v>
      </c>
    </row>
    <row r="2" spans="1:61" ht="24.75" customHeight="1" x14ac:dyDescent="0.15">
      <c r="A2" s="364" t="s">
        <v>224</v>
      </c>
      <c r="B2" s="364"/>
      <c r="C2" s="364"/>
      <c r="D2" s="364"/>
      <c r="E2" s="364"/>
      <c r="F2" s="364"/>
      <c r="G2" s="364"/>
      <c r="H2" s="364"/>
      <c r="I2" s="364"/>
      <c r="J2" s="364"/>
      <c r="K2" s="364"/>
      <c r="L2" s="364"/>
      <c r="M2" s="364"/>
      <c r="N2" s="364"/>
      <c r="O2" s="364"/>
      <c r="P2" s="364"/>
      <c r="Q2" s="364"/>
      <c r="R2" s="364"/>
      <c r="S2" s="364"/>
      <c r="T2" s="364"/>
      <c r="U2" s="364"/>
      <c r="V2" s="364"/>
      <c r="W2" s="364"/>
      <c r="X2" s="364"/>
      <c r="Y2" s="364"/>
    </row>
    <row r="3" spans="1:61" ht="15.75" customHeight="1" x14ac:dyDescent="0.15">
      <c r="A3" s="173"/>
      <c r="B3" s="172"/>
      <c r="C3" s="172"/>
      <c r="D3" s="172"/>
      <c r="E3" s="172"/>
      <c r="F3" s="172"/>
      <c r="G3" s="172"/>
      <c r="H3" s="172"/>
      <c r="I3" s="172"/>
      <c r="J3" s="172"/>
      <c r="K3" s="172"/>
      <c r="L3" s="172"/>
      <c r="M3" s="208"/>
      <c r="N3" s="208"/>
      <c r="O3" s="208"/>
      <c r="P3" s="208"/>
      <c r="Q3" s="172"/>
      <c r="R3" s="172"/>
      <c r="S3" s="172"/>
      <c r="T3" s="172"/>
      <c r="U3" s="172"/>
      <c r="V3" s="172"/>
      <c r="W3" s="172"/>
      <c r="X3" s="172"/>
      <c r="Y3" s="172"/>
    </row>
    <row r="4" spans="1:61" ht="35.25" customHeight="1" x14ac:dyDescent="0.15">
      <c r="A4" s="503" t="s">
        <v>102</v>
      </c>
      <c r="B4" s="504"/>
      <c r="C4" s="504"/>
      <c r="D4" s="504"/>
      <c r="E4" s="368">
        <f>【様式３】実績報告書!C19</f>
        <v>0</v>
      </c>
      <c r="F4" s="368"/>
      <c r="G4" s="368"/>
      <c r="H4" s="368"/>
      <c r="I4" s="368"/>
      <c r="J4" s="368"/>
      <c r="K4" s="368"/>
      <c r="L4" s="368"/>
      <c r="M4" s="368"/>
      <c r="N4" s="368"/>
      <c r="O4" s="368"/>
      <c r="P4" s="368"/>
      <c r="Q4" s="368"/>
      <c r="R4" s="368"/>
      <c r="S4" s="368"/>
      <c r="T4" s="368"/>
      <c r="U4" s="368"/>
      <c r="V4" s="368"/>
      <c r="W4" s="368"/>
      <c r="X4" s="368"/>
      <c r="Y4" s="368"/>
      <c r="Z4" s="249" t="s">
        <v>216</v>
      </c>
      <c r="AA4" s="182" t="s">
        <v>229</v>
      </c>
    </row>
    <row r="5" spans="1:61" ht="24.75" customHeight="1" x14ac:dyDescent="0.15">
      <c r="A5" s="503" t="s">
        <v>225</v>
      </c>
      <c r="B5" s="504"/>
      <c r="C5" s="504"/>
      <c r="D5" s="504"/>
      <c r="E5" s="368" t="str">
        <f>【様式３】実績報告書!C20</f>
        <v>15RSTK-1000058</v>
      </c>
      <c r="F5" s="368"/>
      <c r="G5" s="368"/>
      <c r="H5" s="368"/>
      <c r="I5" s="368"/>
      <c r="J5" s="368"/>
      <c r="K5" s="368"/>
      <c r="L5" s="368"/>
      <c r="M5" s="368"/>
      <c r="N5" s="368"/>
      <c r="O5" s="368"/>
      <c r="P5" s="368"/>
      <c r="Q5" s="368"/>
      <c r="R5" s="368"/>
      <c r="S5" s="368"/>
      <c r="T5" s="368"/>
      <c r="U5" s="368"/>
      <c r="V5" s="368"/>
      <c r="W5" s="368"/>
      <c r="X5" s="368"/>
      <c r="Y5" s="368"/>
      <c r="Z5" s="249" t="s">
        <v>216</v>
      </c>
      <c r="AA5" s="182" t="s">
        <v>229</v>
      </c>
    </row>
    <row r="6" spans="1:61" ht="25.5" customHeight="1" thickBot="1" x14ac:dyDescent="0.2">
      <c r="W6" s="171" t="s">
        <v>129</v>
      </c>
      <c r="AB6" s="284"/>
      <c r="AC6" s="284"/>
      <c r="AD6" s="284"/>
      <c r="AE6" s="284"/>
      <c r="AF6" s="284"/>
      <c r="AG6" s="284"/>
      <c r="AH6" s="284"/>
      <c r="AI6" s="284"/>
      <c r="AJ6" s="284"/>
      <c r="AK6" s="284"/>
    </row>
    <row r="7" spans="1:61" s="176" customFormat="1" ht="24.75" customHeight="1" x14ac:dyDescent="0.15">
      <c r="A7" s="370" t="s">
        <v>130</v>
      </c>
      <c r="B7" s="371"/>
      <c r="C7" s="371"/>
      <c r="D7" s="371"/>
      <c r="E7" s="371" t="s">
        <v>131</v>
      </c>
      <c r="F7" s="372"/>
      <c r="G7" s="372"/>
      <c r="H7" s="372"/>
      <c r="I7" s="371" t="s">
        <v>306</v>
      </c>
      <c r="J7" s="371"/>
      <c r="K7" s="371"/>
      <c r="L7" s="371"/>
      <c r="M7" s="649" t="s">
        <v>162</v>
      </c>
      <c r="N7" s="649"/>
      <c r="O7" s="649"/>
      <c r="P7" s="649"/>
      <c r="Q7" s="371" t="s">
        <v>167</v>
      </c>
      <c r="R7" s="371"/>
      <c r="S7" s="371"/>
      <c r="T7" s="371"/>
      <c r="U7" s="297" t="s">
        <v>3</v>
      </c>
      <c r="V7" s="259" t="s">
        <v>156</v>
      </c>
      <c r="W7" s="629" t="s">
        <v>160</v>
      </c>
      <c r="X7" s="629"/>
      <c r="Y7" s="630"/>
      <c r="AB7" s="292"/>
      <c r="AC7" s="285"/>
      <c r="AD7" s="285"/>
      <c r="AE7" s="285"/>
      <c r="AF7" s="285"/>
      <c r="AG7" s="285"/>
      <c r="AH7" s="285"/>
      <c r="AI7" s="285"/>
      <c r="AJ7" s="285"/>
      <c r="AK7" s="285"/>
      <c r="AL7" s="285"/>
      <c r="AM7" s="285"/>
      <c r="AN7" s="175"/>
      <c r="AO7" s="175"/>
      <c r="AP7" s="175"/>
      <c r="AQ7" s="175"/>
      <c r="AR7" s="175"/>
      <c r="AS7" s="175"/>
      <c r="AT7" s="175"/>
      <c r="AU7" s="175"/>
      <c r="AV7" s="175"/>
      <c r="AW7" s="175"/>
      <c r="AX7" s="175"/>
      <c r="AY7" s="175"/>
      <c r="AZ7" s="175"/>
      <c r="BA7" s="175"/>
      <c r="BB7" s="175"/>
      <c r="BC7" s="175"/>
      <c r="BD7" s="175"/>
      <c r="BE7" s="175"/>
      <c r="BF7" s="175"/>
      <c r="BG7" s="175"/>
      <c r="BH7" s="175"/>
      <c r="BI7" s="175"/>
    </row>
    <row r="8" spans="1:61" s="176" customFormat="1" ht="14.25" customHeight="1" x14ac:dyDescent="0.15">
      <c r="A8" s="376" t="s">
        <v>132</v>
      </c>
      <c r="B8" s="377"/>
      <c r="C8" s="377"/>
      <c r="D8" s="378"/>
      <c r="E8" s="637" t="s">
        <v>228</v>
      </c>
      <c r="F8" s="638"/>
      <c r="G8" s="638"/>
      <c r="H8" s="639"/>
      <c r="I8" s="606">
        <f>SUM(I10:L13)</f>
        <v>0</v>
      </c>
      <c r="J8" s="518"/>
      <c r="K8" s="518"/>
      <c r="L8" s="607"/>
      <c r="M8" s="606">
        <f>ROUNDDOWN(SUM(M10:P13),0)</f>
        <v>402000</v>
      </c>
      <c r="N8" s="518"/>
      <c r="O8" s="518"/>
      <c r="P8" s="607"/>
      <c r="Q8" s="606"/>
      <c r="R8" s="518"/>
      <c r="S8" s="518"/>
      <c r="T8" s="607"/>
      <c r="U8" s="522"/>
      <c r="V8" s="523"/>
      <c r="W8" s="523"/>
      <c r="X8" s="523"/>
      <c r="Y8" s="524"/>
      <c r="Z8" s="249"/>
      <c r="AA8" s="292"/>
      <c r="AB8" s="292"/>
      <c r="AC8" s="285"/>
      <c r="AD8" s="285"/>
      <c r="AE8" s="285"/>
      <c r="AF8" s="285"/>
      <c r="AG8" s="285"/>
      <c r="AH8" s="285"/>
      <c r="AI8" s="285"/>
      <c r="AJ8" s="285"/>
      <c r="AK8" s="285"/>
      <c r="AL8" s="285"/>
      <c r="AM8" s="285"/>
      <c r="AN8" s="175"/>
      <c r="AO8" s="175"/>
      <c r="AP8" s="175"/>
      <c r="AQ8" s="175"/>
      <c r="AR8" s="175"/>
      <c r="AS8" s="175"/>
      <c r="AT8" s="175"/>
      <c r="AU8" s="175"/>
      <c r="AV8" s="175"/>
      <c r="AW8" s="175"/>
      <c r="AX8" s="175"/>
      <c r="AY8" s="175"/>
      <c r="AZ8" s="175"/>
      <c r="BA8" s="175"/>
      <c r="BB8" s="175"/>
      <c r="BC8" s="175"/>
      <c r="BD8" s="175"/>
      <c r="BE8" s="175"/>
      <c r="BF8" s="175"/>
      <c r="BG8" s="175"/>
      <c r="BH8" s="175"/>
      <c r="BI8" s="175"/>
    </row>
    <row r="9" spans="1:61" s="176" customFormat="1" ht="14.25" customHeight="1" x14ac:dyDescent="0.15">
      <c r="A9" s="379"/>
      <c r="B9" s="380"/>
      <c r="C9" s="380"/>
      <c r="D9" s="381"/>
      <c r="E9" s="640"/>
      <c r="F9" s="641"/>
      <c r="G9" s="641"/>
      <c r="H9" s="642"/>
      <c r="I9" s="608"/>
      <c r="J9" s="609"/>
      <c r="K9" s="609"/>
      <c r="L9" s="610"/>
      <c r="M9" s="608"/>
      <c r="N9" s="609"/>
      <c r="O9" s="609"/>
      <c r="P9" s="610"/>
      <c r="Q9" s="608"/>
      <c r="R9" s="609"/>
      <c r="S9" s="609"/>
      <c r="T9" s="610"/>
      <c r="U9" s="525"/>
      <c r="V9" s="526"/>
      <c r="W9" s="526"/>
      <c r="X9" s="526"/>
      <c r="Y9" s="527"/>
      <c r="Z9" s="249"/>
      <c r="AA9" s="292"/>
      <c r="AB9" s="292"/>
      <c r="AC9" s="285"/>
      <c r="AD9" s="285"/>
      <c r="AE9" s="285"/>
      <c r="AF9" s="285"/>
      <c r="AG9" s="285"/>
      <c r="AH9" s="285"/>
      <c r="AI9" s="285"/>
      <c r="AJ9" s="285"/>
      <c r="AK9" s="285"/>
      <c r="AL9" s="285"/>
      <c r="AM9" s="285"/>
      <c r="AN9" s="175"/>
      <c r="AO9" s="175"/>
      <c r="AP9" s="175"/>
      <c r="AQ9" s="175"/>
      <c r="AR9" s="175"/>
      <c r="AS9" s="175"/>
      <c r="AT9" s="175"/>
      <c r="AU9" s="175"/>
      <c r="AV9" s="175"/>
      <c r="AW9" s="175"/>
      <c r="AX9" s="175"/>
      <c r="AY9" s="175"/>
      <c r="AZ9" s="175"/>
      <c r="BA9" s="175"/>
      <c r="BB9" s="175"/>
      <c r="BC9" s="175"/>
      <c r="BD9" s="175"/>
      <c r="BE9" s="175"/>
      <c r="BF9" s="175"/>
      <c r="BG9" s="175"/>
      <c r="BH9" s="175"/>
      <c r="BI9" s="175"/>
    </row>
    <row r="10" spans="1:61" s="176" customFormat="1" ht="14.25" customHeight="1" x14ac:dyDescent="0.15">
      <c r="A10" s="379"/>
      <c r="B10" s="380"/>
      <c r="C10" s="380"/>
      <c r="D10" s="381"/>
      <c r="E10" s="400" t="s">
        <v>133</v>
      </c>
      <c r="F10" s="401"/>
      <c r="G10" s="401"/>
      <c r="H10" s="402"/>
      <c r="I10" s="391"/>
      <c r="J10" s="534"/>
      <c r="K10" s="534"/>
      <c r="L10" s="535"/>
      <c r="M10" s="391">
        <f>【様式４】.設備備品費!E11</f>
        <v>100000</v>
      </c>
      <c r="N10" s="534"/>
      <c r="O10" s="534"/>
      <c r="P10" s="535"/>
      <c r="Q10" s="538"/>
      <c r="R10" s="539"/>
      <c r="S10" s="539"/>
      <c r="T10" s="540"/>
      <c r="U10" s="246" t="s">
        <v>134</v>
      </c>
      <c r="V10" s="406">
        <f>【様式４】.設備備品費!J12</f>
        <v>500</v>
      </c>
      <c r="W10" s="406"/>
      <c r="X10" s="406"/>
      <c r="Y10" s="407"/>
      <c r="Z10" s="262" t="s">
        <v>230</v>
      </c>
      <c r="AA10" s="294" t="s">
        <v>268</v>
      </c>
      <c r="AB10" s="292"/>
      <c r="AC10" s="285"/>
      <c r="AD10" s="285"/>
      <c r="AE10" s="285"/>
      <c r="AF10" s="285"/>
      <c r="AG10" s="285"/>
      <c r="AH10" s="285"/>
      <c r="AI10" s="285"/>
      <c r="AJ10" s="285"/>
      <c r="AK10" s="285"/>
      <c r="AL10" s="285"/>
      <c r="AM10" s="28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row>
    <row r="11" spans="1:61" s="176" customFormat="1" ht="14.25" customHeight="1" x14ac:dyDescent="0.15">
      <c r="A11" s="379"/>
      <c r="B11" s="380"/>
      <c r="C11" s="380"/>
      <c r="D11" s="381"/>
      <c r="E11" s="403"/>
      <c r="F11" s="404"/>
      <c r="G11" s="404"/>
      <c r="H11" s="405"/>
      <c r="I11" s="392"/>
      <c r="J11" s="536"/>
      <c r="K11" s="536"/>
      <c r="L11" s="537"/>
      <c r="M11" s="392"/>
      <c r="N11" s="536"/>
      <c r="O11" s="536"/>
      <c r="P11" s="537"/>
      <c r="Q11" s="541"/>
      <c r="R11" s="542"/>
      <c r="S11" s="542"/>
      <c r="T11" s="543"/>
      <c r="U11" s="181"/>
      <c r="V11" s="408"/>
      <c r="W11" s="408"/>
      <c r="X11" s="408"/>
      <c r="Y11" s="409"/>
      <c r="Z11" s="249"/>
      <c r="AA11" s="292"/>
      <c r="AB11" s="292"/>
      <c r="AC11" s="285"/>
      <c r="AD11" s="285"/>
      <c r="AE11" s="285"/>
      <c r="AF11" s="285"/>
      <c r="AG11" s="285"/>
      <c r="AH11" s="285"/>
      <c r="AI11" s="285"/>
      <c r="AJ11" s="285"/>
      <c r="AK11" s="285"/>
      <c r="AL11" s="285"/>
      <c r="AM11" s="28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row>
    <row r="12" spans="1:61" s="176" customFormat="1" ht="14.25" customHeight="1" x14ac:dyDescent="0.15">
      <c r="A12" s="379"/>
      <c r="B12" s="380"/>
      <c r="C12" s="380"/>
      <c r="D12" s="381"/>
      <c r="E12" s="400" t="s">
        <v>135</v>
      </c>
      <c r="F12" s="401"/>
      <c r="G12" s="401"/>
      <c r="H12" s="402"/>
      <c r="I12" s="391"/>
      <c r="J12" s="534"/>
      <c r="K12" s="534"/>
      <c r="L12" s="535"/>
      <c r="M12" s="391">
        <f>【様式４】消耗耗品!E10</f>
        <v>302000</v>
      </c>
      <c r="N12" s="534"/>
      <c r="O12" s="534"/>
      <c r="P12" s="535"/>
      <c r="Q12" s="538"/>
      <c r="R12" s="539"/>
      <c r="S12" s="539"/>
      <c r="T12" s="540"/>
      <c r="U12" s="246" t="s">
        <v>134</v>
      </c>
      <c r="V12" s="406">
        <f>【様式４】消耗耗品!J11</f>
        <v>80000</v>
      </c>
      <c r="W12" s="406"/>
      <c r="X12" s="406"/>
      <c r="Y12" s="407"/>
      <c r="Z12" s="249"/>
      <c r="AA12" s="288"/>
      <c r="AB12" s="293"/>
      <c r="AC12" s="287"/>
      <c r="AD12" s="287"/>
      <c r="AE12" s="287"/>
      <c r="AF12" s="287"/>
      <c r="AG12" s="287"/>
      <c r="AH12" s="287"/>
      <c r="AI12" s="287"/>
      <c r="AJ12" s="287"/>
      <c r="AK12" s="287"/>
      <c r="AL12" s="287"/>
      <c r="AM12" s="287"/>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row>
    <row r="13" spans="1:61" s="176" customFormat="1" ht="14.25" customHeight="1" x14ac:dyDescent="0.15">
      <c r="A13" s="382"/>
      <c r="B13" s="383"/>
      <c r="C13" s="383"/>
      <c r="D13" s="384"/>
      <c r="E13" s="403"/>
      <c r="F13" s="404"/>
      <c r="G13" s="404"/>
      <c r="H13" s="405"/>
      <c r="I13" s="392"/>
      <c r="J13" s="536"/>
      <c r="K13" s="536"/>
      <c r="L13" s="537"/>
      <c r="M13" s="392"/>
      <c r="N13" s="536"/>
      <c r="O13" s="536"/>
      <c r="P13" s="537"/>
      <c r="Q13" s="541"/>
      <c r="R13" s="542"/>
      <c r="S13" s="542"/>
      <c r="T13" s="543"/>
      <c r="U13" s="181"/>
      <c r="V13" s="408"/>
      <c r="W13" s="408"/>
      <c r="X13" s="408"/>
      <c r="Y13" s="409"/>
      <c r="Z13" s="249"/>
      <c r="AA13" s="288"/>
      <c r="AB13" s="293"/>
      <c r="AC13" s="287"/>
      <c r="AD13" s="287"/>
      <c r="AE13" s="287"/>
      <c r="AF13" s="287"/>
      <c r="AG13" s="287"/>
      <c r="AH13" s="287"/>
      <c r="AI13" s="287"/>
      <c r="AJ13" s="287"/>
      <c r="AK13" s="287"/>
      <c r="AL13" s="287"/>
      <c r="AM13" s="287"/>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row>
    <row r="14" spans="1:61" s="176" customFormat="1" ht="14.25" customHeight="1" x14ac:dyDescent="0.15">
      <c r="A14" s="376" t="s">
        <v>136</v>
      </c>
      <c r="B14" s="377"/>
      <c r="C14" s="377"/>
      <c r="D14" s="378"/>
      <c r="E14" s="637" t="s">
        <v>228</v>
      </c>
      <c r="F14" s="638"/>
      <c r="G14" s="638"/>
      <c r="H14" s="639"/>
      <c r="I14" s="606">
        <f>SUM(I16:L19)</f>
        <v>0</v>
      </c>
      <c r="J14" s="518"/>
      <c r="K14" s="518"/>
      <c r="L14" s="607"/>
      <c r="M14" s="606">
        <f>ROUNDDOWN(SUM(M16:P19),0)</f>
        <v>1346000</v>
      </c>
      <c r="N14" s="518"/>
      <c r="O14" s="518"/>
      <c r="P14" s="607"/>
      <c r="Q14" s="606"/>
      <c r="R14" s="518"/>
      <c r="S14" s="518"/>
      <c r="T14" s="607"/>
      <c r="U14" s="505"/>
      <c r="V14" s="506"/>
      <c r="W14" s="506"/>
      <c r="X14" s="506"/>
      <c r="Y14" s="507"/>
      <c r="Z14" s="249"/>
      <c r="AA14" s="184"/>
      <c r="AB14" s="293"/>
      <c r="AC14" s="286"/>
      <c r="AD14" s="286"/>
      <c r="AE14" s="286"/>
      <c r="AF14" s="286"/>
      <c r="AG14" s="286"/>
      <c r="AH14" s="286"/>
      <c r="AI14" s="286"/>
      <c r="AJ14" s="286"/>
      <c r="AK14" s="286"/>
      <c r="AL14" s="286"/>
      <c r="AM14" s="286"/>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row>
    <row r="15" spans="1:61" s="176" customFormat="1" ht="14.25" customHeight="1" x14ac:dyDescent="0.15">
      <c r="A15" s="379"/>
      <c r="B15" s="380"/>
      <c r="C15" s="380"/>
      <c r="D15" s="381"/>
      <c r="E15" s="640"/>
      <c r="F15" s="641"/>
      <c r="G15" s="641"/>
      <c r="H15" s="642"/>
      <c r="I15" s="608"/>
      <c r="J15" s="609"/>
      <c r="K15" s="609"/>
      <c r="L15" s="610"/>
      <c r="M15" s="608"/>
      <c r="N15" s="609"/>
      <c r="O15" s="609"/>
      <c r="P15" s="610"/>
      <c r="Q15" s="608"/>
      <c r="R15" s="609"/>
      <c r="S15" s="609"/>
      <c r="T15" s="610"/>
      <c r="U15" s="508"/>
      <c r="V15" s="509"/>
      <c r="W15" s="509"/>
      <c r="X15" s="509"/>
      <c r="Y15" s="510"/>
      <c r="Z15" s="249"/>
      <c r="AA15" s="232"/>
      <c r="AB15" s="293"/>
      <c r="AC15" s="286"/>
      <c r="AD15" s="286"/>
      <c r="AE15" s="286"/>
      <c r="AF15" s="286"/>
      <c r="AG15" s="286"/>
      <c r="AH15" s="286"/>
      <c r="AI15" s="286"/>
      <c r="AJ15" s="286"/>
      <c r="AK15" s="286"/>
      <c r="AL15" s="286"/>
      <c r="AM15" s="286"/>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row>
    <row r="16" spans="1:61" s="176" customFormat="1" ht="14.25" customHeight="1" x14ac:dyDescent="0.15">
      <c r="A16" s="379"/>
      <c r="B16" s="380"/>
      <c r="C16" s="380"/>
      <c r="D16" s="381"/>
      <c r="E16" s="400" t="s">
        <v>137</v>
      </c>
      <c r="F16" s="401"/>
      <c r="G16" s="401"/>
      <c r="H16" s="402"/>
      <c r="I16" s="391"/>
      <c r="J16" s="534"/>
      <c r="K16" s="534"/>
      <c r="L16" s="535"/>
      <c r="M16" s="391">
        <f>【様式４】人件費!D9</f>
        <v>1336000</v>
      </c>
      <c r="N16" s="534"/>
      <c r="O16" s="534"/>
      <c r="P16" s="535"/>
      <c r="Q16" s="538"/>
      <c r="R16" s="539"/>
      <c r="S16" s="539"/>
      <c r="T16" s="540"/>
      <c r="U16" s="246" t="s">
        <v>134</v>
      </c>
      <c r="V16" s="406">
        <f>【様式４】人件費!G10</f>
        <v>120000</v>
      </c>
      <c r="W16" s="406"/>
      <c r="X16" s="406"/>
      <c r="Y16" s="407"/>
      <c r="Z16" s="249"/>
      <c r="AA16" s="232"/>
      <c r="AB16" s="293"/>
      <c r="AC16" s="286"/>
      <c r="AD16" s="286"/>
      <c r="AE16" s="286"/>
      <c r="AF16" s="286"/>
      <c r="AG16" s="286"/>
      <c r="AH16" s="286"/>
      <c r="AI16" s="286"/>
      <c r="AJ16" s="286"/>
      <c r="AK16" s="286"/>
      <c r="AL16" s="286"/>
      <c r="AM16" s="286"/>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row>
    <row r="17" spans="1:61" s="176" customFormat="1" ht="14.25" customHeight="1" x14ac:dyDescent="0.15">
      <c r="A17" s="379"/>
      <c r="B17" s="380"/>
      <c r="C17" s="380"/>
      <c r="D17" s="381"/>
      <c r="E17" s="403"/>
      <c r="F17" s="404"/>
      <c r="G17" s="404"/>
      <c r="H17" s="405"/>
      <c r="I17" s="392"/>
      <c r="J17" s="536"/>
      <c r="K17" s="536"/>
      <c r="L17" s="537"/>
      <c r="M17" s="392"/>
      <c r="N17" s="536"/>
      <c r="O17" s="536"/>
      <c r="P17" s="537"/>
      <c r="Q17" s="541"/>
      <c r="R17" s="542"/>
      <c r="S17" s="542"/>
      <c r="T17" s="543"/>
      <c r="U17" s="181"/>
      <c r="V17" s="408"/>
      <c r="W17" s="408"/>
      <c r="X17" s="408"/>
      <c r="Y17" s="409"/>
      <c r="Z17" s="249"/>
      <c r="AA17" s="288"/>
      <c r="AB17" s="293"/>
      <c r="AC17" s="286"/>
      <c r="AD17" s="286"/>
      <c r="AE17" s="286"/>
      <c r="AF17" s="286"/>
      <c r="AG17" s="286"/>
      <c r="AH17" s="286"/>
      <c r="AI17" s="286"/>
      <c r="AJ17" s="286"/>
      <c r="AK17" s="286"/>
      <c r="AL17" s="286"/>
      <c r="AM17" s="286"/>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row>
    <row r="18" spans="1:61" s="176" customFormat="1" ht="14.25" customHeight="1" x14ac:dyDescent="0.15">
      <c r="A18" s="379"/>
      <c r="B18" s="380"/>
      <c r="C18" s="380"/>
      <c r="D18" s="381"/>
      <c r="E18" s="400" t="s">
        <v>138</v>
      </c>
      <c r="F18" s="401"/>
      <c r="G18" s="401"/>
      <c r="H18" s="402"/>
      <c r="I18" s="391"/>
      <c r="J18" s="534"/>
      <c r="K18" s="534"/>
      <c r="L18" s="535"/>
      <c r="M18" s="391">
        <f>【様式４】謝金!D8</f>
        <v>10000</v>
      </c>
      <c r="N18" s="534"/>
      <c r="O18" s="534"/>
      <c r="P18" s="535"/>
      <c r="Q18" s="538"/>
      <c r="R18" s="539"/>
      <c r="S18" s="539"/>
      <c r="T18" s="540"/>
      <c r="U18" s="246" t="s">
        <v>134</v>
      </c>
      <c r="V18" s="406">
        <f>【様式４】謝金!G9</f>
        <v>1000</v>
      </c>
      <c r="W18" s="406"/>
      <c r="X18" s="406"/>
      <c r="Y18" s="407"/>
      <c r="Z18" s="249"/>
      <c r="AA18" s="288"/>
      <c r="AB18" s="293"/>
      <c r="AC18" s="286"/>
      <c r="AD18" s="286"/>
      <c r="AE18" s="286"/>
      <c r="AF18" s="286"/>
      <c r="AG18" s="286"/>
      <c r="AH18" s="286"/>
      <c r="AI18" s="286"/>
      <c r="AJ18" s="286"/>
      <c r="AK18" s="286"/>
      <c r="AL18" s="286"/>
      <c r="AM18" s="286"/>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row>
    <row r="19" spans="1:61" s="176" customFormat="1" ht="14.25" customHeight="1" x14ac:dyDescent="0.15">
      <c r="A19" s="382"/>
      <c r="B19" s="383"/>
      <c r="C19" s="383"/>
      <c r="D19" s="384"/>
      <c r="E19" s="403"/>
      <c r="F19" s="404"/>
      <c r="G19" s="404"/>
      <c r="H19" s="405"/>
      <c r="I19" s="392"/>
      <c r="J19" s="536"/>
      <c r="K19" s="536"/>
      <c r="L19" s="537"/>
      <c r="M19" s="392"/>
      <c r="N19" s="536"/>
      <c r="O19" s="536"/>
      <c r="P19" s="537"/>
      <c r="Q19" s="541"/>
      <c r="R19" s="542"/>
      <c r="S19" s="542"/>
      <c r="T19" s="543"/>
      <c r="U19" s="181"/>
      <c r="V19" s="516"/>
      <c r="W19" s="516"/>
      <c r="X19" s="516"/>
      <c r="Y19" s="517"/>
      <c r="Z19" s="249"/>
      <c r="AA19" s="288"/>
      <c r="AB19" s="293"/>
      <c r="AC19" s="286"/>
      <c r="AD19" s="286"/>
      <c r="AE19" s="286"/>
      <c r="AF19" s="286"/>
      <c r="AG19" s="286"/>
      <c r="AH19" s="286"/>
      <c r="AI19" s="286"/>
      <c r="AJ19" s="286"/>
      <c r="AK19" s="286"/>
      <c r="AL19" s="286"/>
      <c r="AM19" s="286"/>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row>
    <row r="20" spans="1:61" s="176" customFormat="1" ht="14.25" customHeight="1" x14ac:dyDescent="0.15">
      <c r="A20" s="376" t="s">
        <v>139</v>
      </c>
      <c r="B20" s="410"/>
      <c r="C20" s="410"/>
      <c r="D20" s="411"/>
      <c r="E20" s="643" t="s">
        <v>139</v>
      </c>
      <c r="F20" s="644"/>
      <c r="G20" s="644"/>
      <c r="H20" s="645"/>
      <c r="I20" s="606"/>
      <c r="J20" s="631"/>
      <c r="K20" s="631"/>
      <c r="L20" s="632"/>
      <c r="M20" s="606">
        <f>【様式４】旅費!J8</f>
        <v>30000</v>
      </c>
      <c r="N20" s="631"/>
      <c r="O20" s="631"/>
      <c r="P20" s="632"/>
      <c r="Q20" s="606"/>
      <c r="R20" s="631"/>
      <c r="S20" s="631"/>
      <c r="T20" s="632"/>
      <c r="U20" s="362" t="s">
        <v>134</v>
      </c>
      <c r="V20" s="518">
        <f>【様式４】旅費!Q9</f>
        <v>21400</v>
      </c>
      <c r="W20" s="518"/>
      <c r="X20" s="518"/>
      <c r="Y20" s="519"/>
      <c r="Z20" s="249"/>
      <c r="AA20" s="288"/>
      <c r="AB20" s="293"/>
      <c r="AC20" s="286"/>
      <c r="AD20" s="286"/>
      <c r="AE20" s="286"/>
      <c r="AF20" s="286"/>
      <c r="AG20" s="286"/>
      <c r="AH20" s="286"/>
      <c r="AI20" s="286"/>
      <c r="AJ20" s="286"/>
      <c r="AK20" s="286"/>
      <c r="AL20" s="286"/>
      <c r="AM20" s="286"/>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row>
    <row r="21" spans="1:61" s="176" customFormat="1" ht="14.25" customHeight="1" x14ac:dyDescent="0.15">
      <c r="A21" s="412"/>
      <c r="B21" s="413"/>
      <c r="C21" s="413"/>
      <c r="D21" s="414"/>
      <c r="E21" s="646"/>
      <c r="F21" s="647"/>
      <c r="G21" s="647"/>
      <c r="H21" s="648"/>
      <c r="I21" s="633"/>
      <c r="J21" s="634"/>
      <c r="K21" s="634"/>
      <c r="L21" s="635"/>
      <c r="M21" s="633"/>
      <c r="N21" s="634"/>
      <c r="O21" s="634"/>
      <c r="P21" s="635"/>
      <c r="Q21" s="633"/>
      <c r="R21" s="634"/>
      <c r="S21" s="634"/>
      <c r="T21" s="635"/>
      <c r="U21" s="363"/>
      <c r="V21" s="520"/>
      <c r="W21" s="520"/>
      <c r="X21" s="520"/>
      <c r="Y21" s="521"/>
      <c r="Z21" s="249"/>
      <c r="AA21" s="288"/>
      <c r="AB21" s="293"/>
      <c r="AC21" s="286"/>
      <c r="AD21" s="286"/>
      <c r="AE21" s="286"/>
      <c r="AF21" s="286"/>
      <c r="AG21" s="286"/>
      <c r="AH21" s="286"/>
      <c r="AI21" s="286"/>
      <c r="AJ21" s="286"/>
      <c r="AK21" s="286"/>
      <c r="AL21" s="286"/>
      <c r="AM21" s="286"/>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row>
    <row r="22" spans="1:61" s="176" customFormat="1" ht="14.25" customHeight="1" x14ac:dyDescent="0.15">
      <c r="A22" s="376" t="s">
        <v>140</v>
      </c>
      <c r="B22" s="377"/>
      <c r="C22" s="377"/>
      <c r="D22" s="378"/>
      <c r="E22" s="637" t="s">
        <v>228</v>
      </c>
      <c r="F22" s="638"/>
      <c r="G22" s="638"/>
      <c r="H22" s="639"/>
      <c r="I22" s="606">
        <f>SUM(I24:L37)</f>
        <v>0</v>
      </c>
      <c r="J22" s="518"/>
      <c r="K22" s="518"/>
      <c r="L22" s="607"/>
      <c r="M22" s="606">
        <f>ROUNDDOWN(SUM(M24:P37),0)</f>
        <v>43112</v>
      </c>
      <c r="N22" s="518"/>
      <c r="O22" s="518"/>
      <c r="P22" s="607"/>
      <c r="Q22" s="606"/>
      <c r="R22" s="518"/>
      <c r="S22" s="518"/>
      <c r="T22" s="607"/>
      <c r="U22" s="505"/>
      <c r="V22" s="518"/>
      <c r="W22" s="518"/>
      <c r="X22" s="518"/>
      <c r="Y22" s="519"/>
      <c r="Z22" s="249"/>
      <c r="AA22" s="288"/>
      <c r="AB22" s="232"/>
      <c r="AC22" s="289"/>
      <c r="AD22" s="289"/>
      <c r="AE22" s="289"/>
      <c r="AF22" s="289"/>
      <c r="AG22" s="289"/>
      <c r="AH22" s="289"/>
      <c r="AI22" s="289"/>
      <c r="AJ22" s="289"/>
      <c r="AK22" s="289"/>
      <c r="AL22" s="289"/>
      <c r="AM22" s="289"/>
      <c r="AN22" s="183"/>
      <c r="AO22" s="183"/>
      <c r="AP22" s="183"/>
      <c r="AQ22" s="183"/>
      <c r="AR22" s="183"/>
      <c r="AS22" s="183"/>
      <c r="AT22" s="183"/>
      <c r="AU22" s="183"/>
      <c r="AV22" s="183"/>
      <c r="AW22" s="183"/>
      <c r="AX22" s="183"/>
      <c r="AY22" s="183"/>
      <c r="AZ22" s="183"/>
      <c r="BA22" s="183"/>
      <c r="BB22" s="175"/>
      <c r="BC22" s="175"/>
      <c r="BD22" s="175"/>
      <c r="BE22" s="175"/>
      <c r="BF22" s="175"/>
      <c r="BG22" s="175"/>
      <c r="BH22" s="175"/>
      <c r="BI22" s="175"/>
    </row>
    <row r="23" spans="1:61" s="176" customFormat="1" ht="14.25" customHeight="1" x14ac:dyDescent="0.15">
      <c r="A23" s="379"/>
      <c r="B23" s="380"/>
      <c r="C23" s="380"/>
      <c r="D23" s="381"/>
      <c r="E23" s="640"/>
      <c r="F23" s="641"/>
      <c r="G23" s="641"/>
      <c r="H23" s="642"/>
      <c r="I23" s="608"/>
      <c r="J23" s="609"/>
      <c r="K23" s="609"/>
      <c r="L23" s="610"/>
      <c r="M23" s="608"/>
      <c r="N23" s="609"/>
      <c r="O23" s="609"/>
      <c r="P23" s="610"/>
      <c r="Q23" s="608"/>
      <c r="R23" s="609"/>
      <c r="S23" s="609"/>
      <c r="T23" s="610"/>
      <c r="U23" s="508"/>
      <c r="V23" s="609"/>
      <c r="W23" s="609"/>
      <c r="X23" s="609"/>
      <c r="Y23" s="636"/>
      <c r="Z23" s="249"/>
      <c r="AA23" s="288"/>
      <c r="AB23" s="232"/>
      <c r="AC23" s="289"/>
      <c r="AD23" s="289"/>
      <c r="AE23" s="289"/>
      <c r="AF23" s="289"/>
      <c r="AG23" s="289"/>
      <c r="AH23" s="289"/>
      <c r="AI23" s="289"/>
      <c r="AJ23" s="289"/>
      <c r="AK23" s="289"/>
      <c r="AL23" s="289"/>
      <c r="AM23" s="289"/>
      <c r="AN23" s="183"/>
      <c r="AO23" s="183"/>
      <c r="AP23" s="183"/>
      <c r="AQ23" s="183"/>
      <c r="AR23" s="183"/>
      <c r="AS23" s="183"/>
      <c r="AT23" s="183"/>
      <c r="AU23" s="183"/>
      <c r="AV23" s="183"/>
      <c r="AW23" s="183"/>
      <c r="AX23" s="183"/>
      <c r="AY23" s="183"/>
      <c r="AZ23" s="183"/>
      <c r="BA23" s="183"/>
      <c r="BB23" s="175"/>
      <c r="BC23" s="175"/>
      <c r="BD23" s="175"/>
      <c r="BE23" s="175"/>
      <c r="BF23" s="175"/>
      <c r="BG23" s="175"/>
      <c r="BH23" s="175"/>
      <c r="BI23" s="175"/>
    </row>
    <row r="24" spans="1:61" s="176" customFormat="1" ht="14.25" customHeight="1" x14ac:dyDescent="0.15">
      <c r="A24" s="379"/>
      <c r="B24" s="380"/>
      <c r="C24" s="380"/>
      <c r="D24" s="381"/>
      <c r="E24" s="400" t="s">
        <v>161</v>
      </c>
      <c r="F24" s="401"/>
      <c r="G24" s="401"/>
      <c r="H24" s="402"/>
      <c r="I24" s="391"/>
      <c r="J24" s="534"/>
      <c r="K24" s="534"/>
      <c r="L24" s="535"/>
      <c r="M24" s="391">
        <f>【様式４】外注・再委託費!E10</f>
        <v>5000</v>
      </c>
      <c r="N24" s="534"/>
      <c r="O24" s="534"/>
      <c r="P24" s="535"/>
      <c r="Q24" s="538"/>
      <c r="R24" s="539"/>
      <c r="S24" s="539"/>
      <c r="T24" s="540"/>
      <c r="U24" s="246" t="s">
        <v>134</v>
      </c>
      <c r="V24" s="406">
        <f>【様式４】外注・再委託費!J11</f>
        <v>500</v>
      </c>
      <c r="W24" s="406"/>
      <c r="X24" s="406"/>
      <c r="Y24" s="407"/>
      <c r="Z24" s="249"/>
      <c r="AA24" s="288"/>
      <c r="AB24" s="232"/>
      <c r="AC24" s="289"/>
      <c r="AD24" s="289"/>
      <c r="AE24" s="289"/>
      <c r="AF24" s="289"/>
      <c r="AG24" s="289"/>
      <c r="AH24" s="289"/>
      <c r="AI24" s="289"/>
      <c r="AJ24" s="289"/>
      <c r="AK24" s="289"/>
      <c r="AL24" s="289"/>
      <c r="AM24" s="289"/>
      <c r="AN24" s="183"/>
      <c r="AO24" s="175"/>
      <c r="AP24" s="175"/>
      <c r="AQ24" s="175"/>
      <c r="AR24" s="175"/>
      <c r="AS24" s="175"/>
      <c r="AT24" s="175"/>
      <c r="AU24" s="175"/>
      <c r="AV24" s="175"/>
      <c r="AW24" s="175"/>
      <c r="AX24" s="175"/>
      <c r="AY24" s="175"/>
      <c r="AZ24" s="175"/>
      <c r="BA24" s="175"/>
      <c r="BB24" s="175"/>
      <c r="BC24" s="175"/>
      <c r="BD24" s="175"/>
      <c r="BE24" s="175"/>
      <c r="BF24" s="175"/>
      <c r="BG24" s="175"/>
      <c r="BH24" s="175"/>
      <c r="BI24" s="175"/>
    </row>
    <row r="25" spans="1:61" s="176" customFormat="1" ht="14.25" customHeight="1" x14ac:dyDescent="0.15">
      <c r="A25" s="379"/>
      <c r="B25" s="380"/>
      <c r="C25" s="380"/>
      <c r="D25" s="381"/>
      <c r="E25" s="403"/>
      <c r="F25" s="404"/>
      <c r="G25" s="404"/>
      <c r="H25" s="405"/>
      <c r="I25" s="392"/>
      <c r="J25" s="536"/>
      <c r="K25" s="536"/>
      <c r="L25" s="537"/>
      <c r="M25" s="392"/>
      <c r="N25" s="536"/>
      <c r="O25" s="536"/>
      <c r="P25" s="537"/>
      <c r="Q25" s="541"/>
      <c r="R25" s="542"/>
      <c r="S25" s="542"/>
      <c r="T25" s="543"/>
      <c r="U25" s="181"/>
      <c r="V25" s="408"/>
      <c r="W25" s="408"/>
      <c r="X25" s="408"/>
      <c r="Y25" s="409"/>
      <c r="Z25" s="249"/>
      <c r="AA25" s="288"/>
      <c r="AB25" s="232"/>
      <c r="AC25" s="289"/>
      <c r="AD25" s="289"/>
      <c r="AE25" s="289"/>
      <c r="AF25" s="289"/>
      <c r="AG25" s="289"/>
      <c r="AH25" s="289"/>
      <c r="AI25" s="289"/>
      <c r="AJ25" s="289"/>
      <c r="AK25" s="289"/>
      <c r="AL25" s="289"/>
      <c r="AM25" s="289"/>
      <c r="AN25" s="183"/>
      <c r="AO25" s="175"/>
      <c r="AP25" s="175"/>
      <c r="AQ25" s="175"/>
      <c r="AR25" s="175"/>
      <c r="AS25" s="175"/>
      <c r="AT25" s="175"/>
      <c r="AU25" s="175"/>
      <c r="AV25" s="175"/>
      <c r="AW25" s="175"/>
      <c r="AX25" s="175"/>
      <c r="AY25" s="175"/>
      <c r="AZ25" s="175"/>
      <c r="BA25" s="175"/>
      <c r="BB25" s="175"/>
      <c r="BC25" s="175"/>
      <c r="BD25" s="175"/>
      <c r="BE25" s="175"/>
      <c r="BF25" s="175"/>
      <c r="BG25" s="175"/>
      <c r="BH25" s="175"/>
      <c r="BI25" s="175"/>
    </row>
    <row r="26" spans="1:61" s="176" customFormat="1" ht="14.25" customHeight="1" x14ac:dyDescent="0.15">
      <c r="A26" s="379"/>
      <c r="B26" s="380"/>
      <c r="C26" s="380"/>
      <c r="D26" s="381"/>
      <c r="E26" s="400" t="s">
        <v>141</v>
      </c>
      <c r="F26" s="401"/>
      <c r="G26" s="401"/>
      <c r="H26" s="402"/>
      <c r="I26" s="391"/>
      <c r="J26" s="534"/>
      <c r="K26" s="534"/>
      <c r="L26" s="535"/>
      <c r="M26" s="391">
        <f>【様式４】印刷製本費!E10</f>
        <v>4000</v>
      </c>
      <c r="N26" s="534"/>
      <c r="O26" s="534"/>
      <c r="P26" s="535"/>
      <c r="Q26" s="538"/>
      <c r="R26" s="539"/>
      <c r="S26" s="539"/>
      <c r="T26" s="540"/>
      <c r="U26" s="246" t="s">
        <v>134</v>
      </c>
      <c r="V26" s="406">
        <f>【様式４】印刷製本費!J11</f>
        <v>600</v>
      </c>
      <c r="W26" s="406"/>
      <c r="X26" s="406"/>
      <c r="Y26" s="407"/>
      <c r="Z26" s="249"/>
      <c r="AA26" s="288"/>
      <c r="AB26" s="293"/>
      <c r="AC26" s="286"/>
      <c r="AD26" s="286"/>
      <c r="AE26" s="286"/>
      <c r="AF26" s="286"/>
      <c r="AG26" s="286"/>
      <c r="AH26" s="286"/>
      <c r="AI26" s="286"/>
      <c r="AJ26" s="286"/>
      <c r="AK26" s="286"/>
      <c r="AL26" s="286"/>
      <c r="AM26" s="286"/>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row>
    <row r="27" spans="1:61" s="176" customFormat="1" ht="14.25" customHeight="1" x14ac:dyDescent="0.15">
      <c r="A27" s="379"/>
      <c r="B27" s="380"/>
      <c r="C27" s="380"/>
      <c r="D27" s="381"/>
      <c r="E27" s="403"/>
      <c r="F27" s="404"/>
      <c r="G27" s="404"/>
      <c r="H27" s="405"/>
      <c r="I27" s="392"/>
      <c r="J27" s="536"/>
      <c r="K27" s="536"/>
      <c r="L27" s="537"/>
      <c r="M27" s="392"/>
      <c r="N27" s="536"/>
      <c r="O27" s="536"/>
      <c r="P27" s="537"/>
      <c r="Q27" s="541"/>
      <c r="R27" s="542"/>
      <c r="S27" s="542"/>
      <c r="T27" s="543"/>
      <c r="U27" s="181"/>
      <c r="V27" s="408"/>
      <c r="W27" s="408"/>
      <c r="X27" s="408"/>
      <c r="Y27" s="409"/>
      <c r="Z27" s="249"/>
      <c r="AA27" s="288"/>
      <c r="AB27" s="293"/>
      <c r="AC27" s="286"/>
      <c r="AD27" s="286"/>
      <c r="AE27" s="286"/>
      <c r="AF27" s="286"/>
      <c r="AG27" s="286"/>
      <c r="AH27" s="286"/>
      <c r="AI27" s="286"/>
      <c r="AJ27" s="286"/>
      <c r="AK27" s="286"/>
      <c r="AL27" s="286"/>
      <c r="AM27" s="286"/>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row>
    <row r="28" spans="1:61" s="176" customFormat="1" ht="14.25" customHeight="1" x14ac:dyDescent="0.15">
      <c r="A28" s="379"/>
      <c r="B28" s="380"/>
      <c r="C28" s="380"/>
      <c r="D28" s="381"/>
      <c r="E28" s="400" t="s">
        <v>142</v>
      </c>
      <c r="F28" s="401"/>
      <c r="G28" s="401"/>
      <c r="H28" s="402"/>
      <c r="I28" s="391"/>
      <c r="J28" s="534"/>
      <c r="K28" s="534"/>
      <c r="L28" s="535"/>
      <c r="M28" s="391">
        <f>【様式４】会議費!E10</f>
        <v>8000</v>
      </c>
      <c r="N28" s="534"/>
      <c r="O28" s="534"/>
      <c r="P28" s="535"/>
      <c r="Q28" s="538"/>
      <c r="R28" s="539"/>
      <c r="S28" s="539"/>
      <c r="T28" s="540"/>
      <c r="U28" s="246" t="s">
        <v>134</v>
      </c>
      <c r="V28" s="406">
        <f>【様式４】会議費!J11</f>
        <v>800</v>
      </c>
      <c r="W28" s="406"/>
      <c r="X28" s="406"/>
      <c r="Y28" s="407"/>
      <c r="Z28" s="249"/>
      <c r="AA28" s="288"/>
      <c r="AB28" s="293"/>
      <c r="AC28" s="286"/>
      <c r="AD28" s="286"/>
      <c r="AE28" s="286"/>
      <c r="AF28" s="286"/>
      <c r="AG28" s="286"/>
      <c r="AH28" s="286"/>
      <c r="AI28" s="286"/>
      <c r="AJ28" s="286"/>
      <c r="AK28" s="286"/>
      <c r="AL28" s="286"/>
      <c r="AM28" s="286"/>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row>
    <row r="29" spans="1:61" s="176" customFormat="1" ht="14.25" customHeight="1" x14ac:dyDescent="0.15">
      <c r="A29" s="379"/>
      <c r="B29" s="380"/>
      <c r="C29" s="380"/>
      <c r="D29" s="381"/>
      <c r="E29" s="403"/>
      <c r="F29" s="404"/>
      <c r="G29" s="404"/>
      <c r="H29" s="405"/>
      <c r="I29" s="392"/>
      <c r="J29" s="536"/>
      <c r="K29" s="536"/>
      <c r="L29" s="537"/>
      <c r="M29" s="392"/>
      <c r="N29" s="536"/>
      <c r="O29" s="536"/>
      <c r="P29" s="537"/>
      <c r="Q29" s="541"/>
      <c r="R29" s="542"/>
      <c r="S29" s="542"/>
      <c r="T29" s="543"/>
      <c r="U29" s="181"/>
      <c r="V29" s="408"/>
      <c r="W29" s="408"/>
      <c r="X29" s="408"/>
      <c r="Y29" s="409"/>
      <c r="Z29" s="249"/>
      <c r="AA29" s="288"/>
      <c r="AB29" s="293"/>
      <c r="AC29" s="286"/>
      <c r="AD29" s="286"/>
      <c r="AE29" s="286"/>
      <c r="AF29" s="286"/>
      <c r="AG29" s="286"/>
      <c r="AH29" s="286"/>
      <c r="AI29" s="286"/>
      <c r="AJ29" s="286"/>
      <c r="AK29" s="286"/>
      <c r="AL29" s="286"/>
      <c r="AM29" s="286"/>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row>
    <row r="30" spans="1:61" s="176" customFormat="1" ht="14.25" customHeight="1" x14ac:dyDescent="0.15">
      <c r="A30" s="379"/>
      <c r="B30" s="380"/>
      <c r="C30" s="380"/>
      <c r="D30" s="381"/>
      <c r="E30" s="400" t="s">
        <v>143</v>
      </c>
      <c r="F30" s="401"/>
      <c r="G30" s="401"/>
      <c r="H30" s="402"/>
      <c r="I30" s="391"/>
      <c r="J30" s="534"/>
      <c r="K30" s="534"/>
      <c r="L30" s="535"/>
      <c r="M30" s="391">
        <f>【様式４】通信運搬!E10</f>
        <v>5000</v>
      </c>
      <c r="N30" s="534"/>
      <c r="O30" s="534"/>
      <c r="P30" s="535"/>
      <c r="Q30" s="538"/>
      <c r="R30" s="539"/>
      <c r="S30" s="539"/>
      <c r="T30" s="540"/>
      <c r="U30" s="246" t="s">
        <v>134</v>
      </c>
      <c r="V30" s="406">
        <f>【様式４】通信運搬!J11</f>
        <v>500</v>
      </c>
      <c r="W30" s="406"/>
      <c r="X30" s="406"/>
      <c r="Y30" s="407"/>
      <c r="Z30" s="249"/>
      <c r="AA30" s="288"/>
      <c r="AB30" s="293"/>
      <c r="AC30" s="286"/>
      <c r="AD30" s="286"/>
      <c r="AE30" s="286"/>
      <c r="AF30" s="286"/>
      <c r="AG30" s="286"/>
      <c r="AH30" s="286"/>
      <c r="AI30" s="286"/>
      <c r="AJ30" s="286"/>
      <c r="AK30" s="286"/>
      <c r="AL30" s="286"/>
      <c r="AM30" s="286"/>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row>
    <row r="31" spans="1:61" s="176" customFormat="1" ht="14.25" customHeight="1" x14ac:dyDescent="0.15">
      <c r="A31" s="379"/>
      <c r="B31" s="380"/>
      <c r="C31" s="380"/>
      <c r="D31" s="381"/>
      <c r="E31" s="403"/>
      <c r="F31" s="404"/>
      <c r="G31" s="404"/>
      <c r="H31" s="405"/>
      <c r="I31" s="392"/>
      <c r="J31" s="536"/>
      <c r="K31" s="536"/>
      <c r="L31" s="537"/>
      <c r="M31" s="392"/>
      <c r="N31" s="536"/>
      <c r="O31" s="536"/>
      <c r="P31" s="537"/>
      <c r="Q31" s="541"/>
      <c r="R31" s="542"/>
      <c r="S31" s="542"/>
      <c r="T31" s="543"/>
      <c r="U31" s="181"/>
      <c r="V31" s="408"/>
      <c r="W31" s="408"/>
      <c r="X31" s="408"/>
      <c r="Y31" s="409"/>
      <c r="Z31" s="249"/>
      <c r="AA31" s="288"/>
      <c r="AB31" s="293"/>
      <c r="AC31" s="286"/>
      <c r="AD31" s="286"/>
      <c r="AE31" s="286"/>
      <c r="AF31" s="286"/>
      <c r="AG31" s="286"/>
      <c r="AH31" s="286"/>
      <c r="AI31" s="286"/>
      <c r="AJ31" s="286"/>
      <c r="AK31" s="286"/>
      <c r="AL31" s="286"/>
      <c r="AM31" s="286"/>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row>
    <row r="32" spans="1:61" s="176" customFormat="1" ht="14.25" customHeight="1" x14ac:dyDescent="0.15">
      <c r="A32" s="379"/>
      <c r="B32" s="380"/>
      <c r="C32" s="380"/>
      <c r="D32" s="381"/>
      <c r="E32" s="400" t="s">
        <v>144</v>
      </c>
      <c r="F32" s="401"/>
      <c r="G32" s="401"/>
      <c r="H32" s="402"/>
      <c r="I32" s="391"/>
      <c r="J32" s="534"/>
      <c r="K32" s="534"/>
      <c r="L32" s="535"/>
      <c r="M32" s="391">
        <f>【様式４】光熱水料!E10</f>
        <v>3000</v>
      </c>
      <c r="N32" s="534"/>
      <c r="O32" s="534"/>
      <c r="P32" s="535"/>
      <c r="Q32" s="538"/>
      <c r="R32" s="539"/>
      <c r="S32" s="539"/>
      <c r="T32" s="540"/>
      <c r="U32" s="246" t="s">
        <v>134</v>
      </c>
      <c r="V32" s="406">
        <f>【様式４】光熱水料!J11</f>
        <v>500</v>
      </c>
      <c r="W32" s="406"/>
      <c r="X32" s="406"/>
      <c r="Y32" s="407"/>
      <c r="Z32" s="249"/>
      <c r="AA32" s="288"/>
      <c r="AB32" s="293"/>
      <c r="AC32" s="286"/>
      <c r="AD32" s="286"/>
      <c r="AE32" s="286"/>
      <c r="AF32" s="286"/>
      <c r="AG32" s="286"/>
      <c r="AH32" s="286"/>
      <c r="AI32" s="286"/>
      <c r="AJ32" s="286"/>
      <c r="AK32" s="286"/>
      <c r="AL32" s="286"/>
      <c r="AM32" s="286"/>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row>
    <row r="33" spans="1:61" s="176" customFormat="1" ht="14.25" customHeight="1" x14ac:dyDescent="0.15">
      <c r="A33" s="379"/>
      <c r="B33" s="380"/>
      <c r="C33" s="380"/>
      <c r="D33" s="381"/>
      <c r="E33" s="403"/>
      <c r="F33" s="404"/>
      <c r="G33" s="404"/>
      <c r="H33" s="405"/>
      <c r="I33" s="392"/>
      <c r="J33" s="536"/>
      <c r="K33" s="536"/>
      <c r="L33" s="537"/>
      <c r="M33" s="392"/>
      <c r="N33" s="536"/>
      <c r="O33" s="536"/>
      <c r="P33" s="537"/>
      <c r="Q33" s="541"/>
      <c r="R33" s="542"/>
      <c r="S33" s="542"/>
      <c r="T33" s="543"/>
      <c r="U33" s="181"/>
      <c r="V33" s="408"/>
      <c r="W33" s="408"/>
      <c r="X33" s="408"/>
      <c r="Y33" s="409"/>
      <c r="Z33" s="249"/>
      <c r="AA33" s="288"/>
      <c r="AB33" s="293"/>
      <c r="AC33" s="286"/>
      <c r="AD33" s="286"/>
      <c r="AE33" s="286"/>
      <c r="AF33" s="286"/>
      <c r="AG33" s="286"/>
      <c r="AH33" s="286"/>
      <c r="AI33" s="286"/>
      <c r="AJ33" s="286"/>
      <c r="AK33" s="286"/>
      <c r="AL33" s="286"/>
      <c r="AM33" s="286"/>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row>
    <row r="34" spans="1:61" s="176" customFormat="1" ht="14.25" customHeight="1" x14ac:dyDescent="0.15">
      <c r="A34" s="379"/>
      <c r="B34" s="380"/>
      <c r="C34" s="380"/>
      <c r="D34" s="381"/>
      <c r="E34" s="400" t="s">
        <v>145</v>
      </c>
      <c r="F34" s="401"/>
      <c r="G34" s="401"/>
      <c r="H34" s="402"/>
      <c r="I34" s="391"/>
      <c r="J34" s="534"/>
      <c r="K34" s="534"/>
      <c r="L34" s="535"/>
      <c r="M34" s="391">
        <f>【様式４】その他!E10</f>
        <v>0</v>
      </c>
      <c r="N34" s="534"/>
      <c r="O34" s="534"/>
      <c r="P34" s="535"/>
      <c r="Q34" s="538"/>
      <c r="R34" s="539"/>
      <c r="S34" s="539"/>
      <c r="T34" s="540"/>
      <c r="U34" s="246" t="s">
        <v>134</v>
      </c>
      <c r="V34" s="406">
        <f>【様式４】その他!J11</f>
        <v>600</v>
      </c>
      <c r="W34" s="406"/>
      <c r="X34" s="406"/>
      <c r="Y34" s="407"/>
      <c r="Z34" s="249"/>
      <c r="AA34" s="288"/>
      <c r="AB34" s="293"/>
      <c r="AC34" s="286"/>
      <c r="AD34" s="286"/>
      <c r="AE34" s="286"/>
      <c r="AF34" s="286"/>
      <c r="AG34" s="286"/>
      <c r="AH34" s="286"/>
      <c r="AI34" s="286"/>
      <c r="AJ34" s="286"/>
      <c r="AK34" s="286"/>
      <c r="AL34" s="286"/>
      <c r="AM34" s="286"/>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row>
    <row r="35" spans="1:61" s="176" customFormat="1" ht="14.25" customHeight="1" x14ac:dyDescent="0.15">
      <c r="A35" s="379"/>
      <c r="B35" s="380"/>
      <c r="C35" s="380"/>
      <c r="D35" s="381"/>
      <c r="E35" s="403"/>
      <c r="F35" s="404"/>
      <c r="G35" s="404"/>
      <c r="H35" s="405"/>
      <c r="I35" s="392"/>
      <c r="J35" s="536"/>
      <c r="K35" s="536"/>
      <c r="L35" s="537"/>
      <c r="M35" s="392"/>
      <c r="N35" s="536"/>
      <c r="O35" s="536"/>
      <c r="P35" s="537"/>
      <c r="Q35" s="541"/>
      <c r="R35" s="542"/>
      <c r="S35" s="542"/>
      <c r="T35" s="543"/>
      <c r="U35" s="181"/>
      <c r="V35" s="408"/>
      <c r="W35" s="408"/>
      <c r="X35" s="408"/>
      <c r="Y35" s="409"/>
      <c r="Z35" s="249"/>
      <c r="AA35" s="288"/>
      <c r="AB35" s="293"/>
      <c r="AC35" s="286"/>
      <c r="AD35" s="286"/>
      <c r="AE35" s="286"/>
      <c r="AF35" s="286"/>
      <c r="AG35" s="286"/>
      <c r="AH35" s="286"/>
      <c r="AI35" s="286"/>
      <c r="AJ35" s="286"/>
      <c r="AK35" s="286"/>
      <c r="AL35" s="286"/>
      <c r="AM35" s="286"/>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row>
    <row r="36" spans="1:61" s="176" customFormat="1" ht="14.25" customHeight="1" x14ac:dyDescent="0.15">
      <c r="A36" s="379"/>
      <c r="B36" s="380"/>
      <c r="C36" s="380"/>
      <c r="D36" s="381"/>
      <c r="E36" s="400" t="s">
        <v>146</v>
      </c>
      <c r="F36" s="401"/>
      <c r="G36" s="401"/>
      <c r="H36" s="402"/>
      <c r="I36" s="391"/>
      <c r="J36" s="534"/>
      <c r="K36" s="534"/>
      <c r="L36" s="535"/>
      <c r="M36" s="391">
        <f>ROUNDDOWN(V37*0.08,0)</f>
        <v>18112</v>
      </c>
      <c r="N36" s="534"/>
      <c r="O36" s="534"/>
      <c r="P36" s="535"/>
      <c r="Q36" s="538"/>
      <c r="R36" s="539"/>
      <c r="S36" s="539"/>
      <c r="T36" s="540"/>
      <c r="U36" s="332" t="s">
        <v>280</v>
      </c>
      <c r="V36" s="624" t="s">
        <v>281</v>
      </c>
      <c r="W36" s="624"/>
      <c r="X36" s="624"/>
      <c r="Y36" s="625"/>
      <c r="Z36" s="249"/>
      <c r="AA36" s="288"/>
      <c r="AB36" s="293"/>
      <c r="AC36" s="286"/>
      <c r="AD36" s="286"/>
      <c r="AE36" s="286"/>
      <c r="AF36" s="286"/>
      <c r="AG36" s="286"/>
      <c r="AH36" s="286"/>
      <c r="AI36" s="286"/>
      <c r="AJ36" s="286"/>
      <c r="AK36" s="286"/>
      <c r="AL36" s="286"/>
      <c r="AM36" s="286"/>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row>
    <row r="37" spans="1:61" s="176" customFormat="1" ht="14.25" customHeight="1" x14ac:dyDescent="0.15">
      <c r="A37" s="382"/>
      <c r="B37" s="383"/>
      <c r="C37" s="383"/>
      <c r="D37" s="384"/>
      <c r="E37" s="403"/>
      <c r="F37" s="404"/>
      <c r="G37" s="404"/>
      <c r="H37" s="405"/>
      <c r="I37" s="392"/>
      <c r="J37" s="536"/>
      <c r="K37" s="536"/>
      <c r="L37" s="537"/>
      <c r="M37" s="392"/>
      <c r="N37" s="536"/>
      <c r="O37" s="536"/>
      <c r="P37" s="537"/>
      <c r="Q37" s="541"/>
      <c r="R37" s="542"/>
      <c r="S37" s="542"/>
      <c r="T37" s="543"/>
      <c r="U37" s="181"/>
      <c r="V37" s="516">
        <f>ROUNDDOWN((V10+V12+V16+V18+V20+V24+V26+V28+V30+V32+V34),0)</f>
        <v>226400</v>
      </c>
      <c r="W37" s="618"/>
      <c r="X37" s="618"/>
      <c r="Y37" s="619"/>
      <c r="Z37" s="266" t="s">
        <v>190</v>
      </c>
      <c r="AA37" s="248" t="s">
        <v>205</v>
      </c>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175"/>
      <c r="AX37" s="175"/>
      <c r="AY37" s="175"/>
      <c r="AZ37" s="175"/>
      <c r="BA37" s="175"/>
      <c r="BB37" s="175"/>
      <c r="BC37" s="175"/>
      <c r="BD37" s="175"/>
      <c r="BE37" s="175"/>
      <c r="BF37" s="175"/>
      <c r="BG37" s="175"/>
      <c r="BH37" s="175"/>
      <c r="BI37" s="175"/>
    </row>
    <row r="38" spans="1:61" s="176" customFormat="1" ht="14.25" customHeight="1" x14ac:dyDescent="0.15">
      <c r="A38" s="528" t="s">
        <v>147</v>
      </c>
      <c r="B38" s="529"/>
      <c r="C38" s="529"/>
      <c r="D38" s="530"/>
      <c r="E38" s="544">
        <v>10</v>
      </c>
      <c r="F38" s="545"/>
      <c r="G38" s="548" t="s">
        <v>151</v>
      </c>
      <c r="H38" s="549"/>
      <c r="I38" s="391"/>
      <c r="J38" s="534"/>
      <c r="K38" s="534"/>
      <c r="L38" s="535"/>
      <c r="M38" s="391">
        <f>ROUNDDOWN(U39*E38/100,0)</f>
        <v>182111</v>
      </c>
      <c r="N38" s="534"/>
      <c r="O38" s="534"/>
      <c r="P38" s="535"/>
      <c r="Q38" s="538"/>
      <c r="R38" s="539"/>
      <c r="S38" s="539"/>
      <c r="T38" s="540"/>
      <c r="U38" s="626" t="s">
        <v>282</v>
      </c>
      <c r="V38" s="627"/>
      <c r="W38" s="627"/>
      <c r="X38" s="627"/>
      <c r="Y38" s="628"/>
      <c r="Z38" s="266" t="s">
        <v>190</v>
      </c>
      <c r="AA38" s="248" t="s">
        <v>214</v>
      </c>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183"/>
      <c r="AX38" s="183"/>
      <c r="AY38" s="183"/>
      <c r="AZ38" s="183"/>
      <c r="BA38" s="183"/>
      <c r="BB38" s="183"/>
      <c r="BC38" s="183"/>
      <c r="BD38" s="183"/>
      <c r="BE38" s="183"/>
      <c r="BF38" s="183"/>
      <c r="BG38" s="183"/>
      <c r="BH38" s="183"/>
      <c r="BI38" s="183"/>
    </row>
    <row r="39" spans="1:61" s="176" customFormat="1" ht="14.25" customHeight="1" x14ac:dyDescent="0.15">
      <c r="A39" s="531"/>
      <c r="B39" s="532"/>
      <c r="C39" s="532"/>
      <c r="D39" s="533"/>
      <c r="E39" s="546"/>
      <c r="F39" s="547"/>
      <c r="G39" s="550"/>
      <c r="H39" s="551"/>
      <c r="I39" s="392"/>
      <c r="J39" s="536"/>
      <c r="K39" s="536"/>
      <c r="L39" s="537"/>
      <c r="M39" s="392"/>
      <c r="N39" s="536"/>
      <c r="O39" s="536"/>
      <c r="P39" s="537"/>
      <c r="Q39" s="541"/>
      <c r="R39" s="542"/>
      <c r="S39" s="542"/>
      <c r="T39" s="543"/>
      <c r="U39" s="617">
        <f>ROUNDDOWN((M8+M14+M20+M22),0)</f>
        <v>1821112</v>
      </c>
      <c r="V39" s="618"/>
      <c r="W39" s="618"/>
      <c r="X39" s="618"/>
      <c r="Y39" s="619"/>
      <c r="Z39" s="266" t="s">
        <v>190</v>
      </c>
      <c r="AA39" s="248" t="s">
        <v>210</v>
      </c>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183"/>
      <c r="AX39" s="183"/>
      <c r="AY39" s="183"/>
      <c r="AZ39" s="183"/>
      <c r="BA39" s="183"/>
      <c r="BB39" s="183"/>
      <c r="BC39" s="183"/>
      <c r="BD39" s="183"/>
      <c r="BE39" s="183"/>
      <c r="BF39" s="183"/>
      <c r="BG39" s="183"/>
      <c r="BH39" s="183"/>
      <c r="BI39" s="183"/>
    </row>
    <row r="40" spans="1:61" s="176" customFormat="1" ht="14.25" customHeight="1" x14ac:dyDescent="0.15">
      <c r="A40" s="376" t="s">
        <v>283</v>
      </c>
      <c r="B40" s="377"/>
      <c r="C40" s="377"/>
      <c r="D40" s="378"/>
      <c r="E40" s="600"/>
      <c r="F40" s="601"/>
      <c r="G40" s="601"/>
      <c r="H40" s="602"/>
      <c r="I40" s="606">
        <f>SUM(I8,I14,I20,I22)</f>
        <v>0</v>
      </c>
      <c r="J40" s="518"/>
      <c r="K40" s="518"/>
      <c r="L40" s="607"/>
      <c r="M40" s="606">
        <f>ROUNDDOWN((M8+M14+M20+M22+M38),0)</f>
        <v>2003223</v>
      </c>
      <c r="N40" s="518"/>
      <c r="O40" s="518"/>
      <c r="P40" s="607"/>
      <c r="Q40" s="611"/>
      <c r="R40" s="612"/>
      <c r="S40" s="612"/>
      <c r="T40" s="613"/>
      <c r="U40" s="505"/>
      <c r="V40" s="506"/>
      <c r="W40" s="506"/>
      <c r="X40" s="506"/>
      <c r="Y40" s="507"/>
      <c r="Z40" s="266"/>
      <c r="AA40" s="248" t="s">
        <v>212</v>
      </c>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175"/>
      <c r="AX40" s="175"/>
      <c r="AY40" s="175"/>
      <c r="AZ40" s="175"/>
      <c r="BA40" s="175"/>
      <c r="BB40" s="175"/>
      <c r="BC40" s="175"/>
      <c r="BD40" s="175"/>
      <c r="BE40" s="175"/>
      <c r="BF40" s="175"/>
      <c r="BG40" s="175"/>
      <c r="BH40" s="175"/>
      <c r="BI40" s="175"/>
    </row>
    <row r="41" spans="1:61" s="176" customFormat="1" ht="14.25" customHeight="1" x14ac:dyDescent="0.15">
      <c r="A41" s="379"/>
      <c r="B41" s="380"/>
      <c r="C41" s="380"/>
      <c r="D41" s="381"/>
      <c r="E41" s="603"/>
      <c r="F41" s="604"/>
      <c r="G41" s="604"/>
      <c r="H41" s="605"/>
      <c r="I41" s="608"/>
      <c r="J41" s="609"/>
      <c r="K41" s="609"/>
      <c r="L41" s="610"/>
      <c r="M41" s="608"/>
      <c r="N41" s="609"/>
      <c r="O41" s="609"/>
      <c r="P41" s="610"/>
      <c r="Q41" s="614"/>
      <c r="R41" s="615"/>
      <c r="S41" s="615"/>
      <c r="T41" s="616"/>
      <c r="U41" s="508"/>
      <c r="V41" s="509"/>
      <c r="W41" s="509"/>
      <c r="X41" s="509"/>
      <c r="Y41" s="510"/>
      <c r="Z41" s="266" t="s">
        <v>190</v>
      </c>
      <c r="AA41" s="295" t="s">
        <v>211</v>
      </c>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174"/>
      <c r="AX41" s="174"/>
      <c r="AY41" s="174"/>
    </row>
    <row r="42" spans="1:61" s="176" customFormat="1" ht="14.25" customHeight="1" x14ac:dyDescent="0.15">
      <c r="A42" s="379"/>
      <c r="B42" s="380"/>
      <c r="C42" s="380"/>
      <c r="D42" s="381"/>
      <c r="E42" s="459" t="s">
        <v>155</v>
      </c>
      <c r="F42" s="460"/>
      <c r="G42" s="460"/>
      <c r="H42" s="461"/>
      <c r="I42" s="391">
        <f>ROUNDDOWN(I40/1.08*0.08,0)</f>
        <v>0</v>
      </c>
      <c r="J42" s="534"/>
      <c r="K42" s="534"/>
      <c r="L42" s="535"/>
      <c r="M42" s="391">
        <f>ROUNDDOWN((M40/1.08*0.08),0)</f>
        <v>148386</v>
      </c>
      <c r="N42" s="534"/>
      <c r="O42" s="534"/>
      <c r="P42" s="535"/>
      <c r="Q42" s="538"/>
      <c r="R42" s="539"/>
      <c r="S42" s="539"/>
      <c r="T42" s="540"/>
      <c r="U42" s="455"/>
      <c r="V42" s="377"/>
      <c r="W42" s="377"/>
      <c r="X42" s="377"/>
      <c r="Y42" s="511"/>
      <c r="Z42" s="266" t="s">
        <v>190</v>
      </c>
      <c r="AA42" s="295" t="s">
        <v>213</v>
      </c>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175"/>
      <c r="AX42" s="175"/>
      <c r="AY42" s="175"/>
      <c r="AZ42" s="175"/>
      <c r="BA42" s="175"/>
      <c r="BB42" s="175"/>
      <c r="BC42" s="175"/>
      <c r="BD42" s="175"/>
      <c r="BE42" s="175"/>
      <c r="BF42" s="175"/>
      <c r="BG42" s="175"/>
      <c r="BH42" s="175"/>
      <c r="BI42" s="175"/>
    </row>
    <row r="43" spans="1:61" s="176" customFormat="1" ht="14.25" customHeight="1" thickBot="1" x14ac:dyDescent="0.2">
      <c r="A43" s="379"/>
      <c r="B43" s="380"/>
      <c r="C43" s="380"/>
      <c r="D43" s="381"/>
      <c r="E43" s="462"/>
      <c r="F43" s="463"/>
      <c r="G43" s="463"/>
      <c r="H43" s="464"/>
      <c r="I43" s="431"/>
      <c r="J43" s="484"/>
      <c r="K43" s="484"/>
      <c r="L43" s="620"/>
      <c r="M43" s="431"/>
      <c r="N43" s="484"/>
      <c r="O43" s="484"/>
      <c r="P43" s="620"/>
      <c r="Q43" s="621"/>
      <c r="R43" s="622"/>
      <c r="S43" s="622"/>
      <c r="T43" s="623"/>
      <c r="U43" s="490"/>
      <c r="V43" s="457"/>
      <c r="W43" s="457"/>
      <c r="X43" s="457"/>
      <c r="Y43" s="512"/>
      <c r="Z43" s="266"/>
      <c r="AA43" s="282" t="s">
        <v>215</v>
      </c>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174"/>
      <c r="AX43" s="174"/>
      <c r="AY43" s="174"/>
    </row>
    <row r="44" spans="1:61" s="176" customFormat="1" ht="14.25" customHeight="1" x14ac:dyDescent="0.15">
      <c r="A44" s="585" t="s">
        <v>165</v>
      </c>
      <c r="B44" s="586"/>
      <c r="C44" s="586"/>
      <c r="D44" s="587"/>
      <c r="E44" s="298"/>
      <c r="F44" s="299"/>
      <c r="G44" s="299"/>
      <c r="H44" s="300"/>
      <c r="I44" s="594"/>
      <c r="J44" s="595"/>
      <c r="K44" s="595"/>
      <c r="L44" s="596"/>
      <c r="M44" s="588"/>
      <c r="N44" s="589"/>
      <c r="O44" s="589"/>
      <c r="P44" s="590"/>
      <c r="Q44" s="597"/>
      <c r="R44" s="598"/>
      <c r="S44" s="598"/>
      <c r="T44" s="599"/>
      <c r="U44" s="513"/>
      <c r="V44" s="514"/>
      <c r="W44" s="514"/>
      <c r="X44" s="514"/>
      <c r="Y44" s="515"/>
      <c r="Z44" s="249" t="s">
        <v>190</v>
      </c>
      <c r="AA44" s="245" t="s">
        <v>231</v>
      </c>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174"/>
      <c r="AX44" s="174"/>
      <c r="AY44" s="174"/>
    </row>
    <row r="45" spans="1:61" s="176" customFormat="1" ht="14.25" customHeight="1" x14ac:dyDescent="0.15">
      <c r="A45" s="562"/>
      <c r="B45" s="563"/>
      <c r="C45" s="563"/>
      <c r="D45" s="564"/>
      <c r="E45" s="577" t="s">
        <v>169</v>
      </c>
      <c r="F45" s="578"/>
      <c r="G45" s="578"/>
      <c r="H45" s="579"/>
      <c r="I45" s="580">
        <f>ROUNDDOWN((I44/1.08*0.08),0)</f>
        <v>0</v>
      </c>
      <c r="J45" s="445"/>
      <c r="K45" s="445"/>
      <c r="L45" s="446"/>
      <c r="M45" s="591"/>
      <c r="N45" s="592"/>
      <c r="O45" s="592"/>
      <c r="P45" s="593"/>
      <c r="Q45" s="541"/>
      <c r="R45" s="542"/>
      <c r="S45" s="542"/>
      <c r="T45" s="543"/>
      <c r="U45" s="426"/>
      <c r="V45" s="383"/>
      <c r="W45" s="383"/>
      <c r="X45" s="383"/>
      <c r="Y45" s="427"/>
      <c r="Z45" s="266"/>
      <c r="AA45" s="245" t="s">
        <v>232</v>
      </c>
      <c r="AB45" s="282"/>
      <c r="AC45" s="282"/>
      <c r="AD45" s="282"/>
      <c r="AE45" s="282"/>
      <c r="AF45" s="282"/>
      <c r="AG45" s="282"/>
      <c r="AH45" s="282"/>
      <c r="AI45" s="282"/>
      <c r="AJ45" s="282"/>
      <c r="AK45" s="282"/>
      <c r="AL45" s="282"/>
      <c r="AM45" s="282"/>
      <c r="AN45" s="282"/>
      <c r="AO45" s="282"/>
      <c r="AP45" s="282"/>
      <c r="AQ45" s="282"/>
      <c r="AR45" s="282"/>
      <c r="AS45" s="282"/>
      <c r="AT45" s="282"/>
      <c r="AU45" s="282"/>
      <c r="AV45" s="282"/>
    </row>
    <row r="46" spans="1:61" s="176" customFormat="1" ht="14.25" customHeight="1" x14ac:dyDescent="0.15">
      <c r="A46" s="561" t="s">
        <v>149</v>
      </c>
      <c r="B46" s="553"/>
      <c r="C46" s="553"/>
      <c r="D46" s="554"/>
      <c r="E46" s="565"/>
      <c r="F46" s="566"/>
      <c r="G46" s="566"/>
      <c r="H46" s="567"/>
      <c r="I46" s="391"/>
      <c r="J46" s="534"/>
      <c r="K46" s="534"/>
      <c r="L46" s="535"/>
      <c r="M46" s="391">
        <v>0</v>
      </c>
      <c r="N46" s="534"/>
      <c r="O46" s="534"/>
      <c r="P46" s="535"/>
      <c r="Q46" s="538"/>
      <c r="R46" s="539"/>
      <c r="S46" s="539"/>
      <c r="T46" s="540"/>
      <c r="U46" s="455"/>
      <c r="V46" s="377"/>
      <c r="W46" s="377"/>
      <c r="X46" s="377"/>
      <c r="Y46" s="511"/>
      <c r="Z46" s="249" t="s">
        <v>190</v>
      </c>
      <c r="AA46" s="293" t="s">
        <v>233</v>
      </c>
      <c r="AB46" s="288"/>
      <c r="AC46" s="290"/>
      <c r="AD46" s="290"/>
      <c r="AE46" s="290"/>
      <c r="AF46" s="290"/>
      <c r="AG46" s="290"/>
      <c r="AH46" s="290"/>
      <c r="AI46" s="290"/>
      <c r="AJ46" s="290"/>
      <c r="AK46" s="290"/>
      <c r="AL46" s="290"/>
      <c r="AM46" s="290"/>
      <c r="AN46" s="174"/>
      <c r="AO46" s="174"/>
      <c r="AP46" s="174"/>
      <c r="AQ46" s="174"/>
      <c r="AR46" s="174"/>
      <c r="AS46" s="174"/>
      <c r="AT46" s="174"/>
      <c r="AU46" s="174"/>
      <c r="AV46" s="174"/>
    </row>
    <row r="47" spans="1:61" s="176" customFormat="1" ht="14.25" customHeight="1" x14ac:dyDescent="0.15">
      <c r="A47" s="562"/>
      <c r="B47" s="563"/>
      <c r="C47" s="563"/>
      <c r="D47" s="564"/>
      <c r="E47" s="568"/>
      <c r="F47" s="569"/>
      <c r="G47" s="569"/>
      <c r="H47" s="570"/>
      <c r="I47" s="392"/>
      <c r="J47" s="536"/>
      <c r="K47" s="536"/>
      <c r="L47" s="537"/>
      <c r="M47" s="392"/>
      <c r="N47" s="536"/>
      <c r="O47" s="536"/>
      <c r="P47" s="537"/>
      <c r="Q47" s="541"/>
      <c r="R47" s="542"/>
      <c r="S47" s="542"/>
      <c r="T47" s="543"/>
      <c r="U47" s="426"/>
      <c r="V47" s="383"/>
      <c r="W47" s="383"/>
      <c r="X47" s="383"/>
      <c r="Y47" s="427"/>
      <c r="Z47" s="249"/>
    </row>
    <row r="48" spans="1:61" s="176" customFormat="1" ht="14.25" customHeight="1" x14ac:dyDescent="0.15">
      <c r="A48" s="552" t="s">
        <v>168</v>
      </c>
      <c r="B48" s="553"/>
      <c r="C48" s="553"/>
      <c r="D48" s="554"/>
      <c r="E48" s="186"/>
      <c r="F48" s="187"/>
      <c r="G48" s="187"/>
      <c r="H48" s="188"/>
      <c r="I48" s="571"/>
      <c r="J48" s="572"/>
      <c r="K48" s="572"/>
      <c r="L48" s="573"/>
      <c r="M48" s="581"/>
      <c r="N48" s="442"/>
      <c r="O48" s="442"/>
      <c r="P48" s="443"/>
      <c r="Q48" s="538"/>
      <c r="R48" s="539"/>
      <c r="S48" s="539"/>
      <c r="T48" s="540"/>
      <c r="U48" s="455"/>
      <c r="V48" s="377"/>
      <c r="W48" s="377"/>
      <c r="X48" s="377"/>
      <c r="Y48" s="511"/>
      <c r="Z48" s="249" t="s">
        <v>216</v>
      </c>
      <c r="AA48" s="232" t="s">
        <v>234</v>
      </c>
      <c r="AB48" s="288"/>
      <c r="AC48" s="290"/>
      <c r="AD48" s="290"/>
      <c r="AE48" s="290"/>
      <c r="AF48" s="290"/>
      <c r="AG48" s="290"/>
      <c r="AH48" s="290"/>
      <c r="AI48" s="290"/>
      <c r="AJ48" s="290"/>
      <c r="AK48" s="290"/>
      <c r="AL48" s="290"/>
      <c r="AM48" s="290"/>
      <c r="AN48" s="174"/>
      <c r="AO48" s="174"/>
      <c r="AP48" s="174"/>
      <c r="AQ48" s="174"/>
      <c r="AR48" s="174"/>
      <c r="AS48" s="174"/>
      <c r="AT48" s="174"/>
      <c r="AU48" s="174"/>
      <c r="AV48" s="174"/>
      <c r="AW48" s="174"/>
      <c r="AX48" s="174"/>
      <c r="AY48" s="174"/>
    </row>
    <row r="49" spans="1:51" s="176" customFormat="1" ht="14.25" customHeight="1" x14ac:dyDescent="0.15">
      <c r="A49" s="562"/>
      <c r="B49" s="563"/>
      <c r="C49" s="563"/>
      <c r="D49" s="564"/>
      <c r="E49" s="577" t="s">
        <v>169</v>
      </c>
      <c r="F49" s="578"/>
      <c r="G49" s="578"/>
      <c r="H49" s="579"/>
      <c r="I49" s="574"/>
      <c r="J49" s="575"/>
      <c r="K49" s="575"/>
      <c r="L49" s="576"/>
      <c r="M49" s="580" t="s">
        <v>315</v>
      </c>
      <c r="N49" s="445"/>
      <c r="O49" s="445"/>
      <c r="P49" s="446"/>
      <c r="Q49" s="541"/>
      <c r="R49" s="542"/>
      <c r="S49" s="542"/>
      <c r="T49" s="543"/>
      <c r="U49" s="426"/>
      <c r="V49" s="383"/>
      <c r="W49" s="383"/>
      <c r="X49" s="383"/>
      <c r="Y49" s="427"/>
      <c r="Z49" s="249"/>
      <c r="AA49" s="288"/>
      <c r="AB49" s="288"/>
      <c r="AC49" s="290"/>
      <c r="AD49" s="290"/>
      <c r="AE49" s="290"/>
      <c r="AF49" s="290"/>
      <c r="AG49" s="290"/>
      <c r="AH49" s="290"/>
      <c r="AI49" s="290"/>
      <c r="AJ49" s="290"/>
      <c r="AK49" s="290"/>
      <c r="AL49" s="290"/>
      <c r="AM49" s="290"/>
      <c r="AN49" s="174"/>
      <c r="AO49" s="174"/>
      <c r="AP49" s="174"/>
      <c r="AQ49" s="174"/>
      <c r="AR49" s="174"/>
      <c r="AS49" s="174"/>
      <c r="AT49" s="174"/>
      <c r="AU49" s="174"/>
      <c r="AV49" s="174"/>
    </row>
    <row r="50" spans="1:51" s="176" customFormat="1" ht="14.25" customHeight="1" x14ac:dyDescent="0.15">
      <c r="A50" s="552" t="s">
        <v>166</v>
      </c>
      <c r="B50" s="553"/>
      <c r="C50" s="553"/>
      <c r="D50" s="554"/>
      <c r="E50" s="186"/>
      <c r="F50" s="187"/>
      <c r="G50" s="187"/>
      <c r="H50" s="188"/>
      <c r="I50" s="538"/>
      <c r="J50" s="539"/>
      <c r="K50" s="539"/>
      <c r="L50" s="540"/>
      <c r="M50" s="581"/>
      <c r="N50" s="442"/>
      <c r="O50" s="442"/>
      <c r="P50" s="443"/>
      <c r="Q50" s="538"/>
      <c r="R50" s="539"/>
      <c r="S50" s="539"/>
      <c r="T50" s="540"/>
      <c r="U50" s="455"/>
      <c r="V50" s="377"/>
      <c r="W50" s="377"/>
      <c r="X50" s="377"/>
      <c r="Y50" s="511"/>
      <c r="Z50" s="249" t="s">
        <v>216</v>
      </c>
      <c r="AA50" s="293" t="s">
        <v>235</v>
      </c>
      <c r="AB50" s="288"/>
      <c r="AC50" s="290"/>
      <c r="AD50" s="290"/>
      <c r="AE50" s="290"/>
      <c r="AF50" s="290"/>
      <c r="AG50" s="290"/>
      <c r="AH50" s="290"/>
      <c r="AI50" s="290"/>
      <c r="AJ50" s="290"/>
      <c r="AK50" s="290"/>
      <c r="AL50" s="290"/>
      <c r="AM50" s="290"/>
      <c r="AN50" s="174"/>
      <c r="AO50" s="174"/>
      <c r="AP50" s="174"/>
      <c r="AQ50" s="174"/>
      <c r="AR50" s="174"/>
      <c r="AS50" s="174"/>
      <c r="AT50" s="174"/>
      <c r="AU50" s="174"/>
      <c r="AV50" s="174"/>
      <c r="AW50" s="174"/>
      <c r="AX50" s="174"/>
      <c r="AY50" s="174"/>
    </row>
    <row r="51" spans="1:51" s="176" customFormat="1" ht="14.25" customHeight="1" thickBot="1" x14ac:dyDescent="0.2">
      <c r="A51" s="555"/>
      <c r="B51" s="556"/>
      <c r="C51" s="556"/>
      <c r="D51" s="557"/>
      <c r="E51" s="486" t="s">
        <v>169</v>
      </c>
      <c r="F51" s="487"/>
      <c r="G51" s="487"/>
      <c r="H51" s="488"/>
      <c r="I51" s="558"/>
      <c r="J51" s="559"/>
      <c r="K51" s="559"/>
      <c r="L51" s="560"/>
      <c r="M51" s="582"/>
      <c r="N51" s="583"/>
      <c r="O51" s="583"/>
      <c r="P51" s="584"/>
      <c r="Q51" s="558"/>
      <c r="R51" s="559"/>
      <c r="S51" s="559"/>
      <c r="T51" s="560"/>
      <c r="U51" s="490"/>
      <c r="V51" s="457"/>
      <c r="W51" s="457"/>
      <c r="X51" s="457"/>
      <c r="Y51" s="512"/>
      <c r="Z51" s="249"/>
      <c r="AA51" s="293" t="s">
        <v>236</v>
      </c>
      <c r="AB51" s="288"/>
      <c r="AC51" s="290"/>
      <c r="AD51" s="290"/>
      <c r="AE51" s="290"/>
      <c r="AF51" s="290"/>
      <c r="AG51" s="290"/>
      <c r="AH51" s="290"/>
      <c r="AI51" s="290"/>
      <c r="AJ51" s="290"/>
      <c r="AK51" s="290"/>
      <c r="AL51" s="290"/>
      <c r="AM51" s="290"/>
      <c r="AN51" s="174"/>
      <c r="AO51" s="174"/>
      <c r="AP51" s="174"/>
      <c r="AQ51" s="174"/>
      <c r="AR51" s="174"/>
      <c r="AS51" s="174"/>
      <c r="AT51" s="174"/>
      <c r="AU51" s="174"/>
      <c r="AV51" s="174"/>
    </row>
    <row r="52" spans="1:51" ht="24.75" customHeight="1" x14ac:dyDescent="0.15"/>
    <row r="53" spans="1:51" ht="24.75" customHeight="1" x14ac:dyDescent="0.15"/>
    <row r="54" spans="1:51" ht="24.75" customHeight="1" x14ac:dyDescent="0.15"/>
    <row r="55" spans="1:51" ht="24.75" customHeight="1" x14ac:dyDescent="0.15"/>
    <row r="56" spans="1:51" ht="24.75" customHeight="1" x14ac:dyDescent="0.15"/>
    <row r="57" spans="1:51" ht="24.75" customHeight="1" x14ac:dyDescent="0.15"/>
  </sheetData>
  <mergeCells count="149">
    <mergeCell ref="A20:D21"/>
    <mergeCell ref="E20:H21"/>
    <mergeCell ref="I20:L21"/>
    <mergeCell ref="A14:D19"/>
    <mergeCell ref="A8:D13"/>
    <mergeCell ref="A2:Y2"/>
    <mergeCell ref="A7:D7"/>
    <mergeCell ref="E7:H7"/>
    <mergeCell ref="I7:L7"/>
    <mergeCell ref="M7:P7"/>
    <mergeCell ref="Q7:T7"/>
    <mergeCell ref="A4:D4"/>
    <mergeCell ref="E4:Y4"/>
    <mergeCell ref="E14:H15"/>
    <mergeCell ref="I14:L15"/>
    <mergeCell ref="M14:P15"/>
    <mergeCell ref="Q14:T15"/>
    <mergeCell ref="E12:H13"/>
    <mergeCell ref="I12:L13"/>
    <mergeCell ref="M12:P13"/>
    <mergeCell ref="Q12:T13"/>
    <mergeCell ref="E8:H9"/>
    <mergeCell ref="I8:L9"/>
    <mergeCell ref="M8:P9"/>
    <mergeCell ref="Q8:T9"/>
    <mergeCell ref="E10:H11"/>
    <mergeCell ref="I10:L11"/>
    <mergeCell ref="M10:P11"/>
    <mergeCell ref="Q10:T11"/>
    <mergeCell ref="W7:Y7"/>
    <mergeCell ref="V10:Y10"/>
    <mergeCell ref="V11:Y11"/>
    <mergeCell ref="V27:Y27"/>
    <mergeCell ref="V26:Y26"/>
    <mergeCell ref="M20:P21"/>
    <mergeCell ref="Q20:T21"/>
    <mergeCell ref="E16:H17"/>
    <mergeCell ref="I16:L17"/>
    <mergeCell ref="M16:P17"/>
    <mergeCell ref="Q16:T17"/>
    <mergeCell ref="E18:H19"/>
    <mergeCell ref="I18:L19"/>
    <mergeCell ref="M18:P19"/>
    <mergeCell ref="Q18:T19"/>
    <mergeCell ref="V22:Y23"/>
    <mergeCell ref="E22:H23"/>
    <mergeCell ref="I22:L23"/>
    <mergeCell ref="M22:P23"/>
    <mergeCell ref="E42:H43"/>
    <mergeCell ref="I42:L43"/>
    <mergeCell ref="M42:P43"/>
    <mergeCell ref="Q42:T43"/>
    <mergeCell ref="V36:Y36"/>
    <mergeCell ref="V37:Y37"/>
    <mergeCell ref="U38:Y38"/>
    <mergeCell ref="Q22:T23"/>
    <mergeCell ref="U22:U23"/>
    <mergeCell ref="E24:H25"/>
    <mergeCell ref="I24:L25"/>
    <mergeCell ref="M24:P25"/>
    <mergeCell ref="Q24:T25"/>
    <mergeCell ref="V24:Y24"/>
    <mergeCell ref="V25:Y25"/>
    <mergeCell ref="V34:Y34"/>
    <mergeCell ref="E28:H29"/>
    <mergeCell ref="I28:L29"/>
    <mergeCell ref="M28:P29"/>
    <mergeCell ref="Q28:T29"/>
    <mergeCell ref="V28:Y28"/>
    <mergeCell ref="V29:Y29"/>
    <mergeCell ref="V30:Y30"/>
    <mergeCell ref="V31:Y31"/>
    <mergeCell ref="E30:H31"/>
    <mergeCell ref="I30:L31"/>
    <mergeCell ref="M30:P31"/>
    <mergeCell ref="Q30:T31"/>
    <mergeCell ref="V33:Y33"/>
    <mergeCell ref="E40:H41"/>
    <mergeCell ref="I40:L41"/>
    <mergeCell ref="M40:P41"/>
    <mergeCell ref="Q40:T41"/>
    <mergeCell ref="V32:Y32"/>
    <mergeCell ref="E32:H33"/>
    <mergeCell ref="I32:L33"/>
    <mergeCell ref="M32:P33"/>
    <mergeCell ref="Q32:T33"/>
    <mergeCell ref="U39:Y39"/>
    <mergeCell ref="I48:L49"/>
    <mergeCell ref="Q48:T49"/>
    <mergeCell ref="E49:H49"/>
    <mergeCell ref="M49:P49"/>
    <mergeCell ref="M48:P48"/>
    <mergeCell ref="E51:H51"/>
    <mergeCell ref="M50:P50"/>
    <mergeCell ref="M51:P51"/>
    <mergeCell ref="A44:D45"/>
    <mergeCell ref="M44:P45"/>
    <mergeCell ref="I44:L44"/>
    <mergeCell ref="E45:H45"/>
    <mergeCell ref="I45:L45"/>
    <mergeCell ref="Q44:T45"/>
    <mergeCell ref="U48:Y49"/>
    <mergeCell ref="U50:Y51"/>
    <mergeCell ref="E36:H37"/>
    <mergeCell ref="I36:L37"/>
    <mergeCell ref="M36:P37"/>
    <mergeCell ref="Q36:T37"/>
    <mergeCell ref="A22:D37"/>
    <mergeCell ref="E34:H35"/>
    <mergeCell ref="I34:L35"/>
    <mergeCell ref="M34:P35"/>
    <mergeCell ref="Q34:T35"/>
    <mergeCell ref="E26:H27"/>
    <mergeCell ref="I26:L27"/>
    <mergeCell ref="M26:P27"/>
    <mergeCell ref="Q26:T27"/>
    <mergeCell ref="A50:D51"/>
    <mergeCell ref="I50:L51"/>
    <mergeCell ref="Q50:T51"/>
    <mergeCell ref="A46:D47"/>
    <mergeCell ref="E46:H47"/>
    <mergeCell ref="I46:L47"/>
    <mergeCell ref="M46:P47"/>
    <mergeCell ref="Q46:T47"/>
    <mergeCell ref="A48:D49"/>
    <mergeCell ref="A5:D5"/>
    <mergeCell ref="E5:Y5"/>
    <mergeCell ref="U14:Y15"/>
    <mergeCell ref="U40:Y41"/>
    <mergeCell ref="U42:Y43"/>
    <mergeCell ref="U44:Y45"/>
    <mergeCell ref="U46:Y47"/>
    <mergeCell ref="V12:Y12"/>
    <mergeCell ref="V13:Y13"/>
    <mergeCell ref="V16:Y16"/>
    <mergeCell ref="V17:Y17"/>
    <mergeCell ref="V18:Y18"/>
    <mergeCell ref="V19:Y19"/>
    <mergeCell ref="V20:Y20"/>
    <mergeCell ref="V21:Y21"/>
    <mergeCell ref="U8:Y9"/>
    <mergeCell ref="A38:D39"/>
    <mergeCell ref="I38:L39"/>
    <mergeCell ref="M38:P39"/>
    <mergeCell ref="Q38:T39"/>
    <mergeCell ref="E38:F39"/>
    <mergeCell ref="G38:H39"/>
    <mergeCell ref="A40:D43"/>
    <mergeCell ref="V35:Y35"/>
  </mergeCells>
  <phoneticPr fontId="1"/>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16"/>
  <sheetViews>
    <sheetView topLeftCell="C1" zoomScaleNormal="100" zoomScaleSheetLayoutView="85" workbookViewId="0">
      <selection activeCell="J19" sqref="J19"/>
    </sheetView>
  </sheetViews>
  <sheetFormatPr defaultRowHeight="13.5" x14ac:dyDescent="0.15"/>
  <cols>
    <col min="1" max="1" width="3" style="64" customWidth="1"/>
    <col min="2" max="2" width="26.875" style="64" customWidth="1"/>
    <col min="3" max="3" width="5.375" style="65" customWidth="1"/>
    <col min="4" max="4" width="13.25" style="64" customWidth="1"/>
    <col min="5" max="5" width="18.25" style="64" customWidth="1"/>
    <col min="6" max="8" width="13.625" style="64" customWidth="1"/>
    <col min="9" max="9" width="26.75" style="64" customWidth="1"/>
    <col min="10" max="10" width="30.5" style="64" customWidth="1"/>
    <col min="11" max="11" width="8.375" style="64" customWidth="1"/>
    <col min="12" max="12" width="7.5" style="64" customWidth="1"/>
    <col min="13" max="14" width="9" style="64"/>
    <col min="15" max="15" width="15.375" style="64" customWidth="1"/>
    <col min="16" max="19" width="9" style="64"/>
    <col min="20" max="20" width="10.5" style="64" bestFit="1" customWidth="1"/>
    <col min="21" max="256" width="9" style="64"/>
    <col min="257" max="257" width="14.5" style="64" customWidth="1"/>
    <col min="258" max="261" width="9" style="64"/>
    <col min="262" max="264" width="9.375" style="64" bestFit="1" customWidth="1"/>
    <col min="265" max="265" width="17.375" style="64" customWidth="1"/>
    <col min="266" max="266" width="28.5" style="64" customWidth="1"/>
    <col min="267" max="267" width="9" style="64"/>
    <col min="268" max="268" width="9.5" style="64" bestFit="1" customWidth="1"/>
    <col min="269" max="270" width="9" style="64"/>
    <col min="271" max="271" width="15.375" style="64" customWidth="1"/>
    <col min="272" max="275" width="9" style="64"/>
    <col min="276" max="276" width="10.5" style="64" bestFit="1" customWidth="1"/>
    <col min="277" max="512" width="9" style="64"/>
    <col min="513" max="513" width="14.5" style="64" customWidth="1"/>
    <col min="514" max="517" width="9" style="64"/>
    <col min="518" max="520" width="9.375" style="64" bestFit="1" customWidth="1"/>
    <col min="521" max="521" width="17.375" style="64" customWidth="1"/>
    <col min="522" max="522" width="28.5" style="64" customWidth="1"/>
    <col min="523" max="523" width="9" style="64"/>
    <col min="524" max="524" width="9.5" style="64" bestFit="1" customWidth="1"/>
    <col min="525" max="526" width="9" style="64"/>
    <col min="527" max="527" width="15.375" style="64" customWidth="1"/>
    <col min="528" max="531" width="9" style="64"/>
    <col min="532" max="532" width="10.5" style="64" bestFit="1" customWidth="1"/>
    <col min="533" max="768" width="9" style="64"/>
    <col min="769" max="769" width="14.5" style="64" customWidth="1"/>
    <col min="770" max="773" width="9" style="64"/>
    <col min="774" max="776" width="9.375" style="64" bestFit="1" customWidth="1"/>
    <col min="777" max="777" width="17.375" style="64" customWidth="1"/>
    <col min="778" max="778" width="28.5" style="64" customWidth="1"/>
    <col min="779" max="779" width="9" style="64"/>
    <col min="780" max="780" width="9.5" style="64" bestFit="1" customWidth="1"/>
    <col min="781" max="782" width="9" style="64"/>
    <col min="783" max="783" width="15.375" style="64" customWidth="1"/>
    <col min="784" max="787" width="9" style="64"/>
    <col min="788" max="788" width="10.5" style="64" bestFit="1" customWidth="1"/>
    <col min="789" max="1024" width="9" style="64"/>
    <col min="1025" max="1025" width="14.5" style="64" customWidth="1"/>
    <col min="1026" max="1029" width="9" style="64"/>
    <col min="1030" max="1032" width="9.375" style="64" bestFit="1" customWidth="1"/>
    <col min="1033" max="1033" width="17.375" style="64" customWidth="1"/>
    <col min="1034" max="1034" width="28.5" style="64" customWidth="1"/>
    <col min="1035" max="1035" width="9" style="64"/>
    <col min="1036" max="1036" width="9.5" style="64" bestFit="1" customWidth="1"/>
    <col min="1037" max="1038" width="9" style="64"/>
    <col min="1039" max="1039" width="15.375" style="64" customWidth="1"/>
    <col min="1040" max="1043" width="9" style="64"/>
    <col min="1044" max="1044" width="10.5" style="64" bestFit="1" customWidth="1"/>
    <col min="1045" max="1280" width="9" style="64"/>
    <col min="1281" max="1281" width="14.5" style="64" customWidth="1"/>
    <col min="1282" max="1285" width="9" style="64"/>
    <col min="1286" max="1288" width="9.375" style="64" bestFit="1" customWidth="1"/>
    <col min="1289" max="1289" width="17.375" style="64" customWidth="1"/>
    <col min="1290" max="1290" width="28.5" style="64" customWidth="1"/>
    <col min="1291" max="1291" width="9" style="64"/>
    <col min="1292" max="1292" width="9.5" style="64" bestFit="1" customWidth="1"/>
    <col min="1293" max="1294" width="9" style="64"/>
    <col min="1295" max="1295" width="15.375" style="64" customWidth="1"/>
    <col min="1296" max="1299" width="9" style="64"/>
    <col min="1300" max="1300" width="10.5" style="64" bestFit="1" customWidth="1"/>
    <col min="1301" max="1536" width="9" style="64"/>
    <col min="1537" max="1537" width="14.5" style="64" customWidth="1"/>
    <col min="1538" max="1541" width="9" style="64"/>
    <col min="1542" max="1544" width="9.375" style="64" bestFit="1" customWidth="1"/>
    <col min="1545" max="1545" width="17.375" style="64" customWidth="1"/>
    <col min="1546" max="1546" width="28.5" style="64" customWidth="1"/>
    <col min="1547" max="1547" width="9" style="64"/>
    <col min="1548" max="1548" width="9.5" style="64" bestFit="1" customWidth="1"/>
    <col min="1549" max="1550" width="9" style="64"/>
    <col min="1551" max="1551" width="15.375" style="64" customWidth="1"/>
    <col min="1552" max="1555" width="9" style="64"/>
    <col min="1556" max="1556" width="10.5" style="64" bestFit="1" customWidth="1"/>
    <col min="1557" max="1792" width="9" style="64"/>
    <col min="1793" max="1793" width="14.5" style="64" customWidth="1"/>
    <col min="1794" max="1797" width="9" style="64"/>
    <col min="1798" max="1800" width="9.375" style="64" bestFit="1" customWidth="1"/>
    <col min="1801" max="1801" width="17.375" style="64" customWidth="1"/>
    <col min="1802" max="1802" width="28.5" style="64" customWidth="1"/>
    <col min="1803" max="1803" width="9" style="64"/>
    <col min="1804" max="1804" width="9.5" style="64" bestFit="1" customWidth="1"/>
    <col min="1805" max="1806" width="9" style="64"/>
    <col min="1807" max="1807" width="15.375" style="64" customWidth="1"/>
    <col min="1808" max="1811" width="9" style="64"/>
    <col min="1812" max="1812" width="10.5" style="64" bestFit="1" customWidth="1"/>
    <col min="1813" max="2048" width="9" style="64"/>
    <col min="2049" max="2049" width="14.5" style="64" customWidth="1"/>
    <col min="2050" max="2053" width="9" style="64"/>
    <col min="2054" max="2056" width="9.375" style="64" bestFit="1" customWidth="1"/>
    <col min="2057" max="2057" width="17.375" style="64" customWidth="1"/>
    <col min="2058" max="2058" width="28.5" style="64" customWidth="1"/>
    <col min="2059" max="2059" width="9" style="64"/>
    <col min="2060" max="2060" width="9.5" style="64" bestFit="1" customWidth="1"/>
    <col min="2061" max="2062" width="9" style="64"/>
    <col min="2063" max="2063" width="15.375" style="64" customWidth="1"/>
    <col min="2064" max="2067" width="9" style="64"/>
    <col min="2068" max="2068" width="10.5" style="64" bestFit="1" customWidth="1"/>
    <col min="2069" max="2304" width="9" style="64"/>
    <col min="2305" max="2305" width="14.5" style="64" customWidth="1"/>
    <col min="2306" max="2309" width="9" style="64"/>
    <col min="2310" max="2312" width="9.375" style="64" bestFit="1" customWidth="1"/>
    <col min="2313" max="2313" width="17.375" style="64" customWidth="1"/>
    <col min="2314" max="2314" width="28.5" style="64" customWidth="1"/>
    <col min="2315" max="2315" width="9" style="64"/>
    <col min="2316" max="2316" width="9.5" style="64" bestFit="1" customWidth="1"/>
    <col min="2317" max="2318" width="9" style="64"/>
    <col min="2319" max="2319" width="15.375" style="64" customWidth="1"/>
    <col min="2320" max="2323" width="9" style="64"/>
    <col min="2324" max="2324" width="10.5" style="64" bestFit="1" customWidth="1"/>
    <col min="2325" max="2560" width="9" style="64"/>
    <col min="2561" max="2561" width="14.5" style="64" customWidth="1"/>
    <col min="2562" max="2565" width="9" style="64"/>
    <col min="2566" max="2568" width="9.375" style="64" bestFit="1" customWidth="1"/>
    <col min="2569" max="2569" width="17.375" style="64" customWidth="1"/>
    <col min="2570" max="2570" width="28.5" style="64" customWidth="1"/>
    <col min="2571" max="2571" width="9" style="64"/>
    <col min="2572" max="2572" width="9.5" style="64" bestFit="1" customWidth="1"/>
    <col min="2573" max="2574" width="9" style="64"/>
    <col min="2575" max="2575" width="15.375" style="64" customWidth="1"/>
    <col min="2576" max="2579" width="9" style="64"/>
    <col min="2580" max="2580" width="10.5" style="64" bestFit="1" customWidth="1"/>
    <col min="2581" max="2816" width="9" style="64"/>
    <col min="2817" max="2817" width="14.5" style="64" customWidth="1"/>
    <col min="2818" max="2821" width="9" style="64"/>
    <col min="2822" max="2824" width="9.375" style="64" bestFit="1" customWidth="1"/>
    <col min="2825" max="2825" width="17.375" style="64" customWidth="1"/>
    <col min="2826" max="2826" width="28.5" style="64" customWidth="1"/>
    <col min="2827" max="2827" width="9" style="64"/>
    <col min="2828" max="2828" width="9.5" style="64" bestFit="1" customWidth="1"/>
    <col min="2829" max="2830" width="9" style="64"/>
    <col min="2831" max="2831" width="15.375" style="64" customWidth="1"/>
    <col min="2832" max="2835" width="9" style="64"/>
    <col min="2836" max="2836" width="10.5" style="64" bestFit="1" customWidth="1"/>
    <col min="2837" max="3072" width="9" style="64"/>
    <col min="3073" max="3073" width="14.5" style="64" customWidth="1"/>
    <col min="3074" max="3077" width="9" style="64"/>
    <col min="3078" max="3080" width="9.375" style="64" bestFit="1" customWidth="1"/>
    <col min="3081" max="3081" width="17.375" style="64" customWidth="1"/>
    <col min="3082" max="3082" width="28.5" style="64" customWidth="1"/>
    <col min="3083" max="3083" width="9" style="64"/>
    <col min="3084" max="3084" width="9.5" style="64" bestFit="1" customWidth="1"/>
    <col min="3085" max="3086" width="9" style="64"/>
    <col min="3087" max="3087" width="15.375" style="64" customWidth="1"/>
    <col min="3088" max="3091" width="9" style="64"/>
    <col min="3092" max="3092" width="10.5" style="64" bestFit="1" customWidth="1"/>
    <col min="3093" max="3328" width="9" style="64"/>
    <col min="3329" max="3329" width="14.5" style="64" customWidth="1"/>
    <col min="3330" max="3333" width="9" style="64"/>
    <col min="3334" max="3336" width="9.375" style="64" bestFit="1" customWidth="1"/>
    <col min="3337" max="3337" width="17.375" style="64" customWidth="1"/>
    <col min="3338" max="3338" width="28.5" style="64" customWidth="1"/>
    <col min="3339" max="3339" width="9" style="64"/>
    <col min="3340" max="3340" width="9.5" style="64" bestFit="1" customWidth="1"/>
    <col min="3341" max="3342" width="9" style="64"/>
    <col min="3343" max="3343" width="15.375" style="64" customWidth="1"/>
    <col min="3344" max="3347" width="9" style="64"/>
    <col min="3348" max="3348" width="10.5" style="64" bestFit="1" customWidth="1"/>
    <col min="3349" max="3584" width="9" style="64"/>
    <col min="3585" max="3585" width="14.5" style="64" customWidth="1"/>
    <col min="3586" max="3589" width="9" style="64"/>
    <col min="3590" max="3592" width="9.375" style="64" bestFit="1" customWidth="1"/>
    <col min="3593" max="3593" width="17.375" style="64" customWidth="1"/>
    <col min="3594" max="3594" width="28.5" style="64" customWidth="1"/>
    <col min="3595" max="3595" width="9" style="64"/>
    <col min="3596" max="3596" width="9.5" style="64" bestFit="1" customWidth="1"/>
    <col min="3597" max="3598" width="9" style="64"/>
    <col min="3599" max="3599" width="15.375" style="64" customWidth="1"/>
    <col min="3600" max="3603" width="9" style="64"/>
    <col min="3604" max="3604" width="10.5" style="64" bestFit="1" customWidth="1"/>
    <col min="3605" max="3840" width="9" style="64"/>
    <col min="3841" max="3841" width="14.5" style="64" customWidth="1"/>
    <col min="3842" max="3845" width="9" style="64"/>
    <col min="3846" max="3848" width="9.375" style="64" bestFit="1" customWidth="1"/>
    <col min="3849" max="3849" width="17.375" style="64" customWidth="1"/>
    <col min="3850" max="3850" width="28.5" style="64" customWidth="1"/>
    <col min="3851" max="3851" width="9" style="64"/>
    <col min="3852" max="3852" width="9.5" style="64" bestFit="1" customWidth="1"/>
    <col min="3853" max="3854" width="9" style="64"/>
    <col min="3855" max="3855" width="15.375" style="64" customWidth="1"/>
    <col min="3856" max="3859" width="9" style="64"/>
    <col min="3860" max="3860" width="10.5" style="64" bestFit="1" customWidth="1"/>
    <col min="3861" max="4096" width="9" style="64"/>
    <col min="4097" max="4097" width="14.5" style="64" customWidth="1"/>
    <col min="4098" max="4101" width="9" style="64"/>
    <col min="4102" max="4104" width="9.375" style="64" bestFit="1" customWidth="1"/>
    <col min="4105" max="4105" width="17.375" style="64" customWidth="1"/>
    <col min="4106" max="4106" width="28.5" style="64" customWidth="1"/>
    <col min="4107" max="4107" width="9" style="64"/>
    <col min="4108" max="4108" width="9.5" style="64" bestFit="1" customWidth="1"/>
    <col min="4109" max="4110" width="9" style="64"/>
    <col min="4111" max="4111" width="15.375" style="64" customWidth="1"/>
    <col min="4112" max="4115" width="9" style="64"/>
    <col min="4116" max="4116" width="10.5" style="64" bestFit="1" customWidth="1"/>
    <col min="4117" max="4352" width="9" style="64"/>
    <col min="4353" max="4353" width="14.5" style="64" customWidth="1"/>
    <col min="4354" max="4357" width="9" style="64"/>
    <col min="4358" max="4360" width="9.375" style="64" bestFit="1" customWidth="1"/>
    <col min="4361" max="4361" width="17.375" style="64" customWidth="1"/>
    <col min="4362" max="4362" width="28.5" style="64" customWidth="1"/>
    <col min="4363" max="4363" width="9" style="64"/>
    <col min="4364" max="4364" width="9.5" style="64" bestFit="1" customWidth="1"/>
    <col min="4365" max="4366" width="9" style="64"/>
    <col min="4367" max="4367" width="15.375" style="64" customWidth="1"/>
    <col min="4368" max="4371" width="9" style="64"/>
    <col min="4372" max="4372" width="10.5" style="64" bestFit="1" customWidth="1"/>
    <col min="4373" max="4608" width="9" style="64"/>
    <col min="4609" max="4609" width="14.5" style="64" customWidth="1"/>
    <col min="4610" max="4613" width="9" style="64"/>
    <col min="4614" max="4616" width="9.375" style="64" bestFit="1" customWidth="1"/>
    <col min="4617" max="4617" width="17.375" style="64" customWidth="1"/>
    <col min="4618" max="4618" width="28.5" style="64" customWidth="1"/>
    <col min="4619" max="4619" width="9" style="64"/>
    <col min="4620" max="4620" width="9.5" style="64" bestFit="1" customWidth="1"/>
    <col min="4621" max="4622" width="9" style="64"/>
    <col min="4623" max="4623" width="15.375" style="64" customWidth="1"/>
    <col min="4624" max="4627" width="9" style="64"/>
    <col min="4628" max="4628" width="10.5" style="64" bestFit="1" customWidth="1"/>
    <col min="4629" max="4864" width="9" style="64"/>
    <col min="4865" max="4865" width="14.5" style="64" customWidth="1"/>
    <col min="4866" max="4869" width="9" style="64"/>
    <col min="4870" max="4872" width="9.375" style="64" bestFit="1" customWidth="1"/>
    <col min="4873" max="4873" width="17.375" style="64" customWidth="1"/>
    <col min="4874" max="4874" width="28.5" style="64" customWidth="1"/>
    <col min="4875" max="4875" width="9" style="64"/>
    <col min="4876" max="4876" width="9.5" style="64" bestFit="1" customWidth="1"/>
    <col min="4877" max="4878" width="9" style="64"/>
    <col min="4879" max="4879" width="15.375" style="64" customWidth="1"/>
    <col min="4880" max="4883" width="9" style="64"/>
    <col min="4884" max="4884" width="10.5" style="64" bestFit="1" customWidth="1"/>
    <col min="4885" max="5120" width="9" style="64"/>
    <col min="5121" max="5121" width="14.5" style="64" customWidth="1"/>
    <col min="5122" max="5125" width="9" style="64"/>
    <col min="5126" max="5128" width="9.375" style="64" bestFit="1" customWidth="1"/>
    <col min="5129" max="5129" width="17.375" style="64" customWidth="1"/>
    <col min="5130" max="5130" width="28.5" style="64" customWidth="1"/>
    <col min="5131" max="5131" width="9" style="64"/>
    <col min="5132" max="5132" width="9.5" style="64" bestFit="1" customWidth="1"/>
    <col min="5133" max="5134" width="9" style="64"/>
    <col min="5135" max="5135" width="15.375" style="64" customWidth="1"/>
    <col min="5136" max="5139" width="9" style="64"/>
    <col min="5140" max="5140" width="10.5" style="64" bestFit="1" customWidth="1"/>
    <col min="5141" max="5376" width="9" style="64"/>
    <col min="5377" max="5377" width="14.5" style="64" customWidth="1"/>
    <col min="5378" max="5381" width="9" style="64"/>
    <col min="5382" max="5384" width="9.375" style="64" bestFit="1" customWidth="1"/>
    <col min="5385" max="5385" width="17.375" style="64" customWidth="1"/>
    <col min="5386" max="5386" width="28.5" style="64" customWidth="1"/>
    <col min="5387" max="5387" width="9" style="64"/>
    <col min="5388" max="5388" width="9.5" style="64" bestFit="1" customWidth="1"/>
    <col min="5389" max="5390" width="9" style="64"/>
    <col min="5391" max="5391" width="15.375" style="64" customWidth="1"/>
    <col min="5392" max="5395" width="9" style="64"/>
    <col min="5396" max="5396" width="10.5" style="64" bestFit="1" customWidth="1"/>
    <col min="5397" max="5632" width="9" style="64"/>
    <col min="5633" max="5633" width="14.5" style="64" customWidth="1"/>
    <col min="5634" max="5637" width="9" style="64"/>
    <col min="5638" max="5640" width="9.375" style="64" bestFit="1" customWidth="1"/>
    <col min="5641" max="5641" width="17.375" style="64" customWidth="1"/>
    <col min="5642" max="5642" width="28.5" style="64" customWidth="1"/>
    <col min="5643" max="5643" width="9" style="64"/>
    <col min="5644" max="5644" width="9.5" style="64" bestFit="1" customWidth="1"/>
    <col min="5645" max="5646" width="9" style="64"/>
    <col min="5647" max="5647" width="15.375" style="64" customWidth="1"/>
    <col min="5648" max="5651" width="9" style="64"/>
    <col min="5652" max="5652" width="10.5" style="64" bestFit="1" customWidth="1"/>
    <col min="5653" max="5888" width="9" style="64"/>
    <col min="5889" max="5889" width="14.5" style="64" customWidth="1"/>
    <col min="5890" max="5893" width="9" style="64"/>
    <col min="5894" max="5896" width="9.375" style="64" bestFit="1" customWidth="1"/>
    <col min="5897" max="5897" width="17.375" style="64" customWidth="1"/>
    <col min="5898" max="5898" width="28.5" style="64" customWidth="1"/>
    <col min="5899" max="5899" width="9" style="64"/>
    <col min="5900" max="5900" width="9.5" style="64" bestFit="1" customWidth="1"/>
    <col min="5901" max="5902" width="9" style="64"/>
    <col min="5903" max="5903" width="15.375" style="64" customWidth="1"/>
    <col min="5904" max="5907" width="9" style="64"/>
    <col min="5908" max="5908" width="10.5" style="64" bestFit="1" customWidth="1"/>
    <col min="5909" max="6144" width="9" style="64"/>
    <col min="6145" max="6145" width="14.5" style="64" customWidth="1"/>
    <col min="6146" max="6149" width="9" style="64"/>
    <col min="6150" max="6152" width="9.375" style="64" bestFit="1" customWidth="1"/>
    <col min="6153" max="6153" width="17.375" style="64" customWidth="1"/>
    <col min="6154" max="6154" width="28.5" style="64" customWidth="1"/>
    <col min="6155" max="6155" width="9" style="64"/>
    <col min="6156" max="6156" width="9.5" style="64" bestFit="1" customWidth="1"/>
    <col min="6157" max="6158" width="9" style="64"/>
    <col min="6159" max="6159" width="15.375" style="64" customWidth="1"/>
    <col min="6160" max="6163" width="9" style="64"/>
    <col min="6164" max="6164" width="10.5" style="64" bestFit="1" customWidth="1"/>
    <col min="6165" max="6400" width="9" style="64"/>
    <col min="6401" max="6401" width="14.5" style="64" customWidth="1"/>
    <col min="6402" max="6405" width="9" style="64"/>
    <col min="6406" max="6408" width="9.375" style="64" bestFit="1" customWidth="1"/>
    <col min="6409" max="6409" width="17.375" style="64" customWidth="1"/>
    <col min="6410" max="6410" width="28.5" style="64" customWidth="1"/>
    <col min="6411" max="6411" width="9" style="64"/>
    <col min="6412" max="6412" width="9.5" style="64" bestFit="1" customWidth="1"/>
    <col min="6413" max="6414" width="9" style="64"/>
    <col min="6415" max="6415" width="15.375" style="64" customWidth="1"/>
    <col min="6416" max="6419" width="9" style="64"/>
    <col min="6420" max="6420" width="10.5" style="64" bestFit="1" customWidth="1"/>
    <col min="6421" max="6656" width="9" style="64"/>
    <col min="6657" max="6657" width="14.5" style="64" customWidth="1"/>
    <col min="6658" max="6661" width="9" style="64"/>
    <col min="6662" max="6664" width="9.375" style="64" bestFit="1" customWidth="1"/>
    <col min="6665" max="6665" width="17.375" style="64" customWidth="1"/>
    <col min="6666" max="6666" width="28.5" style="64" customWidth="1"/>
    <col min="6667" max="6667" width="9" style="64"/>
    <col min="6668" max="6668" width="9.5" style="64" bestFit="1" customWidth="1"/>
    <col min="6669" max="6670" width="9" style="64"/>
    <col min="6671" max="6671" width="15.375" style="64" customWidth="1"/>
    <col min="6672" max="6675" width="9" style="64"/>
    <col min="6676" max="6676" width="10.5" style="64" bestFit="1" customWidth="1"/>
    <col min="6677" max="6912" width="9" style="64"/>
    <col min="6913" max="6913" width="14.5" style="64" customWidth="1"/>
    <col min="6914" max="6917" width="9" style="64"/>
    <col min="6918" max="6920" width="9.375" style="64" bestFit="1" customWidth="1"/>
    <col min="6921" max="6921" width="17.375" style="64" customWidth="1"/>
    <col min="6922" max="6922" width="28.5" style="64" customWidth="1"/>
    <col min="6923" max="6923" width="9" style="64"/>
    <col min="6924" max="6924" width="9.5" style="64" bestFit="1" customWidth="1"/>
    <col min="6925" max="6926" width="9" style="64"/>
    <col min="6927" max="6927" width="15.375" style="64" customWidth="1"/>
    <col min="6928" max="6931" width="9" style="64"/>
    <col min="6932" max="6932" width="10.5" style="64" bestFit="1" customWidth="1"/>
    <col min="6933" max="7168" width="9" style="64"/>
    <col min="7169" max="7169" width="14.5" style="64" customWidth="1"/>
    <col min="7170" max="7173" width="9" style="64"/>
    <col min="7174" max="7176" width="9.375" style="64" bestFit="1" customWidth="1"/>
    <col min="7177" max="7177" width="17.375" style="64" customWidth="1"/>
    <col min="7178" max="7178" width="28.5" style="64" customWidth="1"/>
    <col min="7179" max="7179" width="9" style="64"/>
    <col min="7180" max="7180" width="9.5" style="64" bestFit="1" customWidth="1"/>
    <col min="7181" max="7182" width="9" style="64"/>
    <col min="7183" max="7183" width="15.375" style="64" customWidth="1"/>
    <col min="7184" max="7187" width="9" style="64"/>
    <col min="7188" max="7188" width="10.5" style="64" bestFit="1" customWidth="1"/>
    <col min="7189" max="7424" width="9" style="64"/>
    <col min="7425" max="7425" width="14.5" style="64" customWidth="1"/>
    <col min="7426" max="7429" width="9" style="64"/>
    <col min="7430" max="7432" width="9.375" style="64" bestFit="1" customWidth="1"/>
    <col min="7433" max="7433" width="17.375" style="64" customWidth="1"/>
    <col min="7434" max="7434" width="28.5" style="64" customWidth="1"/>
    <col min="7435" max="7435" width="9" style="64"/>
    <col min="7436" max="7436" width="9.5" style="64" bestFit="1" customWidth="1"/>
    <col min="7437" max="7438" width="9" style="64"/>
    <col min="7439" max="7439" width="15.375" style="64" customWidth="1"/>
    <col min="7440" max="7443" width="9" style="64"/>
    <col min="7444" max="7444" width="10.5" style="64" bestFit="1" customWidth="1"/>
    <col min="7445" max="7680" width="9" style="64"/>
    <col min="7681" max="7681" width="14.5" style="64" customWidth="1"/>
    <col min="7682" max="7685" width="9" style="64"/>
    <col min="7686" max="7688" width="9.375" style="64" bestFit="1" customWidth="1"/>
    <col min="7689" max="7689" width="17.375" style="64" customWidth="1"/>
    <col min="7690" max="7690" width="28.5" style="64" customWidth="1"/>
    <col min="7691" max="7691" width="9" style="64"/>
    <col min="7692" max="7692" width="9.5" style="64" bestFit="1" customWidth="1"/>
    <col min="7693" max="7694" width="9" style="64"/>
    <col min="7695" max="7695" width="15.375" style="64" customWidth="1"/>
    <col min="7696" max="7699" width="9" style="64"/>
    <col min="7700" max="7700" width="10.5" style="64" bestFit="1" customWidth="1"/>
    <col min="7701" max="7936" width="9" style="64"/>
    <col min="7937" max="7937" width="14.5" style="64" customWidth="1"/>
    <col min="7938" max="7941" width="9" style="64"/>
    <col min="7942" max="7944" width="9.375" style="64" bestFit="1" customWidth="1"/>
    <col min="7945" max="7945" width="17.375" style="64" customWidth="1"/>
    <col min="7946" max="7946" width="28.5" style="64" customWidth="1"/>
    <col min="7947" max="7947" width="9" style="64"/>
    <col min="7948" max="7948" width="9.5" style="64" bestFit="1" customWidth="1"/>
    <col min="7949" max="7950" width="9" style="64"/>
    <col min="7951" max="7951" width="15.375" style="64" customWidth="1"/>
    <col min="7952" max="7955" width="9" style="64"/>
    <col min="7956" max="7956" width="10.5" style="64" bestFit="1" customWidth="1"/>
    <col min="7957" max="8192" width="9" style="64"/>
    <col min="8193" max="8193" width="14.5" style="64" customWidth="1"/>
    <col min="8194" max="8197" width="9" style="64"/>
    <col min="8198" max="8200" width="9.375" style="64" bestFit="1" customWidth="1"/>
    <col min="8201" max="8201" width="17.375" style="64" customWidth="1"/>
    <col min="8202" max="8202" width="28.5" style="64" customWidth="1"/>
    <col min="8203" max="8203" width="9" style="64"/>
    <col min="8204" max="8204" width="9.5" style="64" bestFit="1" customWidth="1"/>
    <col min="8205" max="8206" width="9" style="64"/>
    <col min="8207" max="8207" width="15.375" style="64" customWidth="1"/>
    <col min="8208" max="8211" width="9" style="64"/>
    <col min="8212" max="8212" width="10.5" style="64" bestFit="1" customWidth="1"/>
    <col min="8213" max="8448" width="9" style="64"/>
    <col min="8449" max="8449" width="14.5" style="64" customWidth="1"/>
    <col min="8450" max="8453" width="9" style="64"/>
    <col min="8454" max="8456" width="9.375" style="64" bestFit="1" customWidth="1"/>
    <col min="8457" max="8457" width="17.375" style="64" customWidth="1"/>
    <col min="8458" max="8458" width="28.5" style="64" customWidth="1"/>
    <col min="8459" max="8459" width="9" style="64"/>
    <col min="8460" max="8460" width="9.5" style="64" bestFit="1" customWidth="1"/>
    <col min="8461" max="8462" width="9" style="64"/>
    <col min="8463" max="8463" width="15.375" style="64" customWidth="1"/>
    <col min="8464" max="8467" width="9" style="64"/>
    <col min="8468" max="8468" width="10.5" style="64" bestFit="1" customWidth="1"/>
    <col min="8469" max="8704" width="9" style="64"/>
    <col min="8705" max="8705" width="14.5" style="64" customWidth="1"/>
    <col min="8706" max="8709" width="9" style="64"/>
    <col min="8710" max="8712" width="9.375" style="64" bestFit="1" customWidth="1"/>
    <col min="8713" max="8713" width="17.375" style="64" customWidth="1"/>
    <col min="8714" max="8714" width="28.5" style="64" customWidth="1"/>
    <col min="8715" max="8715" width="9" style="64"/>
    <col min="8716" max="8716" width="9.5" style="64" bestFit="1" customWidth="1"/>
    <col min="8717" max="8718" width="9" style="64"/>
    <col min="8719" max="8719" width="15.375" style="64" customWidth="1"/>
    <col min="8720" max="8723" width="9" style="64"/>
    <col min="8724" max="8724" width="10.5" style="64" bestFit="1" customWidth="1"/>
    <col min="8725" max="8960" width="9" style="64"/>
    <col min="8961" max="8961" width="14.5" style="64" customWidth="1"/>
    <col min="8962" max="8965" width="9" style="64"/>
    <col min="8966" max="8968" width="9.375" style="64" bestFit="1" customWidth="1"/>
    <col min="8969" max="8969" width="17.375" style="64" customWidth="1"/>
    <col min="8970" max="8970" width="28.5" style="64" customWidth="1"/>
    <col min="8971" max="8971" width="9" style="64"/>
    <col min="8972" max="8972" width="9.5" style="64" bestFit="1" customWidth="1"/>
    <col min="8973" max="8974" width="9" style="64"/>
    <col min="8975" max="8975" width="15.375" style="64" customWidth="1"/>
    <col min="8976" max="8979" width="9" style="64"/>
    <col min="8980" max="8980" width="10.5" style="64" bestFit="1" customWidth="1"/>
    <col min="8981" max="9216" width="9" style="64"/>
    <col min="9217" max="9217" width="14.5" style="64" customWidth="1"/>
    <col min="9218" max="9221" width="9" style="64"/>
    <col min="9222" max="9224" width="9.375" style="64" bestFit="1" customWidth="1"/>
    <col min="9225" max="9225" width="17.375" style="64" customWidth="1"/>
    <col min="9226" max="9226" width="28.5" style="64" customWidth="1"/>
    <col min="9227" max="9227" width="9" style="64"/>
    <col min="9228" max="9228" width="9.5" style="64" bestFit="1" customWidth="1"/>
    <col min="9229" max="9230" width="9" style="64"/>
    <col min="9231" max="9231" width="15.375" style="64" customWidth="1"/>
    <col min="9232" max="9235" width="9" style="64"/>
    <col min="9236" max="9236" width="10.5" style="64" bestFit="1" customWidth="1"/>
    <col min="9237" max="9472" width="9" style="64"/>
    <col min="9473" max="9473" width="14.5" style="64" customWidth="1"/>
    <col min="9474" max="9477" width="9" style="64"/>
    <col min="9478" max="9480" width="9.375" style="64" bestFit="1" customWidth="1"/>
    <col min="9481" max="9481" width="17.375" style="64" customWidth="1"/>
    <col min="9482" max="9482" width="28.5" style="64" customWidth="1"/>
    <col min="9483" max="9483" width="9" style="64"/>
    <col min="9484" max="9484" width="9.5" style="64" bestFit="1" customWidth="1"/>
    <col min="9485" max="9486" width="9" style="64"/>
    <col min="9487" max="9487" width="15.375" style="64" customWidth="1"/>
    <col min="9488" max="9491" width="9" style="64"/>
    <col min="9492" max="9492" width="10.5" style="64" bestFit="1" customWidth="1"/>
    <col min="9493" max="9728" width="9" style="64"/>
    <col min="9729" max="9729" width="14.5" style="64" customWidth="1"/>
    <col min="9730" max="9733" width="9" style="64"/>
    <col min="9734" max="9736" width="9.375" style="64" bestFit="1" customWidth="1"/>
    <col min="9737" max="9737" width="17.375" style="64" customWidth="1"/>
    <col min="9738" max="9738" width="28.5" style="64" customWidth="1"/>
    <col min="9739" max="9739" width="9" style="64"/>
    <col min="9740" max="9740" width="9.5" style="64" bestFit="1" customWidth="1"/>
    <col min="9741" max="9742" width="9" style="64"/>
    <col min="9743" max="9743" width="15.375" style="64" customWidth="1"/>
    <col min="9744" max="9747" width="9" style="64"/>
    <col min="9748" max="9748" width="10.5" style="64" bestFit="1" customWidth="1"/>
    <col min="9749" max="9984" width="9" style="64"/>
    <col min="9985" max="9985" width="14.5" style="64" customWidth="1"/>
    <col min="9986" max="9989" width="9" style="64"/>
    <col min="9990" max="9992" width="9.375" style="64" bestFit="1" customWidth="1"/>
    <col min="9993" max="9993" width="17.375" style="64" customWidth="1"/>
    <col min="9994" max="9994" width="28.5" style="64" customWidth="1"/>
    <col min="9995" max="9995" width="9" style="64"/>
    <col min="9996" max="9996" width="9.5" style="64" bestFit="1" customWidth="1"/>
    <col min="9997" max="9998" width="9" style="64"/>
    <col min="9999" max="9999" width="15.375" style="64" customWidth="1"/>
    <col min="10000" max="10003" width="9" style="64"/>
    <col min="10004" max="10004" width="10.5" style="64" bestFit="1" customWidth="1"/>
    <col min="10005" max="10240" width="9" style="64"/>
    <col min="10241" max="10241" width="14.5" style="64" customWidth="1"/>
    <col min="10242" max="10245" width="9" style="64"/>
    <col min="10246" max="10248" width="9.375" style="64" bestFit="1" customWidth="1"/>
    <col min="10249" max="10249" width="17.375" style="64" customWidth="1"/>
    <col min="10250" max="10250" width="28.5" style="64" customWidth="1"/>
    <col min="10251" max="10251" width="9" style="64"/>
    <col min="10252" max="10252" width="9.5" style="64" bestFit="1" customWidth="1"/>
    <col min="10253" max="10254" width="9" style="64"/>
    <col min="10255" max="10255" width="15.375" style="64" customWidth="1"/>
    <col min="10256" max="10259" width="9" style="64"/>
    <col min="10260" max="10260" width="10.5" style="64" bestFit="1" customWidth="1"/>
    <col min="10261" max="10496" width="9" style="64"/>
    <col min="10497" max="10497" width="14.5" style="64" customWidth="1"/>
    <col min="10498" max="10501" width="9" style="64"/>
    <col min="10502" max="10504" width="9.375" style="64" bestFit="1" customWidth="1"/>
    <col min="10505" max="10505" width="17.375" style="64" customWidth="1"/>
    <col min="10506" max="10506" width="28.5" style="64" customWidth="1"/>
    <col min="10507" max="10507" width="9" style="64"/>
    <col min="10508" max="10508" width="9.5" style="64" bestFit="1" customWidth="1"/>
    <col min="10509" max="10510" width="9" style="64"/>
    <col min="10511" max="10511" width="15.375" style="64" customWidth="1"/>
    <col min="10512" max="10515" width="9" style="64"/>
    <col min="10516" max="10516" width="10.5" style="64" bestFit="1" customWidth="1"/>
    <col min="10517" max="10752" width="9" style="64"/>
    <col min="10753" max="10753" width="14.5" style="64" customWidth="1"/>
    <col min="10754" max="10757" width="9" style="64"/>
    <col min="10758" max="10760" width="9.375" style="64" bestFit="1" customWidth="1"/>
    <col min="10761" max="10761" width="17.375" style="64" customWidth="1"/>
    <col min="10762" max="10762" width="28.5" style="64" customWidth="1"/>
    <col min="10763" max="10763" width="9" style="64"/>
    <col min="10764" max="10764" width="9.5" style="64" bestFit="1" customWidth="1"/>
    <col min="10765" max="10766" width="9" style="64"/>
    <col min="10767" max="10767" width="15.375" style="64" customWidth="1"/>
    <col min="10768" max="10771" width="9" style="64"/>
    <col min="10772" max="10772" width="10.5" style="64" bestFit="1" customWidth="1"/>
    <col min="10773" max="11008" width="9" style="64"/>
    <col min="11009" max="11009" width="14.5" style="64" customWidth="1"/>
    <col min="11010" max="11013" width="9" style="64"/>
    <col min="11014" max="11016" width="9.375" style="64" bestFit="1" customWidth="1"/>
    <col min="11017" max="11017" width="17.375" style="64" customWidth="1"/>
    <col min="11018" max="11018" width="28.5" style="64" customWidth="1"/>
    <col min="11019" max="11019" width="9" style="64"/>
    <col min="11020" max="11020" width="9.5" style="64" bestFit="1" customWidth="1"/>
    <col min="11021" max="11022" width="9" style="64"/>
    <col min="11023" max="11023" width="15.375" style="64" customWidth="1"/>
    <col min="11024" max="11027" width="9" style="64"/>
    <col min="11028" max="11028" width="10.5" style="64" bestFit="1" customWidth="1"/>
    <col min="11029" max="11264" width="9" style="64"/>
    <col min="11265" max="11265" width="14.5" style="64" customWidth="1"/>
    <col min="11266" max="11269" width="9" style="64"/>
    <col min="11270" max="11272" width="9.375" style="64" bestFit="1" customWidth="1"/>
    <col min="11273" max="11273" width="17.375" style="64" customWidth="1"/>
    <col min="11274" max="11274" width="28.5" style="64" customWidth="1"/>
    <col min="11275" max="11275" width="9" style="64"/>
    <col min="11276" max="11276" width="9.5" style="64" bestFit="1" customWidth="1"/>
    <col min="11277" max="11278" width="9" style="64"/>
    <col min="11279" max="11279" width="15.375" style="64" customWidth="1"/>
    <col min="11280" max="11283" width="9" style="64"/>
    <col min="11284" max="11284" width="10.5" style="64" bestFit="1" customWidth="1"/>
    <col min="11285" max="11520" width="9" style="64"/>
    <col min="11521" max="11521" width="14.5" style="64" customWidth="1"/>
    <col min="11522" max="11525" width="9" style="64"/>
    <col min="11526" max="11528" width="9.375" style="64" bestFit="1" customWidth="1"/>
    <col min="11529" max="11529" width="17.375" style="64" customWidth="1"/>
    <col min="11530" max="11530" width="28.5" style="64" customWidth="1"/>
    <col min="11531" max="11531" width="9" style="64"/>
    <col min="11532" max="11532" width="9.5" style="64" bestFit="1" customWidth="1"/>
    <col min="11533" max="11534" width="9" style="64"/>
    <col min="11535" max="11535" width="15.375" style="64" customWidth="1"/>
    <col min="11536" max="11539" width="9" style="64"/>
    <col min="11540" max="11540" width="10.5" style="64" bestFit="1" customWidth="1"/>
    <col min="11541" max="11776" width="9" style="64"/>
    <col min="11777" max="11777" width="14.5" style="64" customWidth="1"/>
    <col min="11778" max="11781" width="9" style="64"/>
    <col min="11782" max="11784" width="9.375" style="64" bestFit="1" customWidth="1"/>
    <col min="11785" max="11785" width="17.375" style="64" customWidth="1"/>
    <col min="11786" max="11786" width="28.5" style="64" customWidth="1"/>
    <col min="11787" max="11787" width="9" style="64"/>
    <col min="11788" max="11788" width="9.5" style="64" bestFit="1" customWidth="1"/>
    <col min="11789" max="11790" width="9" style="64"/>
    <col min="11791" max="11791" width="15.375" style="64" customWidth="1"/>
    <col min="11792" max="11795" width="9" style="64"/>
    <col min="11796" max="11796" width="10.5" style="64" bestFit="1" customWidth="1"/>
    <col min="11797" max="12032" width="9" style="64"/>
    <col min="12033" max="12033" width="14.5" style="64" customWidth="1"/>
    <col min="12034" max="12037" width="9" style="64"/>
    <col min="12038" max="12040" width="9.375" style="64" bestFit="1" customWidth="1"/>
    <col min="12041" max="12041" width="17.375" style="64" customWidth="1"/>
    <col min="12042" max="12042" width="28.5" style="64" customWidth="1"/>
    <col min="12043" max="12043" width="9" style="64"/>
    <col min="12044" max="12044" width="9.5" style="64" bestFit="1" customWidth="1"/>
    <col min="12045" max="12046" width="9" style="64"/>
    <col min="12047" max="12047" width="15.375" style="64" customWidth="1"/>
    <col min="12048" max="12051" width="9" style="64"/>
    <col min="12052" max="12052" width="10.5" style="64" bestFit="1" customWidth="1"/>
    <col min="12053" max="12288" width="9" style="64"/>
    <col min="12289" max="12289" width="14.5" style="64" customWidth="1"/>
    <col min="12290" max="12293" width="9" style="64"/>
    <col min="12294" max="12296" width="9.375" style="64" bestFit="1" customWidth="1"/>
    <col min="12297" max="12297" width="17.375" style="64" customWidth="1"/>
    <col min="12298" max="12298" width="28.5" style="64" customWidth="1"/>
    <col min="12299" max="12299" width="9" style="64"/>
    <col min="12300" max="12300" width="9.5" style="64" bestFit="1" customWidth="1"/>
    <col min="12301" max="12302" width="9" style="64"/>
    <col min="12303" max="12303" width="15.375" style="64" customWidth="1"/>
    <col min="12304" max="12307" width="9" style="64"/>
    <col min="12308" max="12308" width="10.5" style="64" bestFit="1" customWidth="1"/>
    <col min="12309" max="12544" width="9" style="64"/>
    <col min="12545" max="12545" width="14.5" style="64" customWidth="1"/>
    <col min="12546" max="12549" width="9" style="64"/>
    <col min="12550" max="12552" width="9.375" style="64" bestFit="1" customWidth="1"/>
    <col min="12553" max="12553" width="17.375" style="64" customWidth="1"/>
    <col min="12554" max="12554" width="28.5" style="64" customWidth="1"/>
    <col min="12555" max="12555" width="9" style="64"/>
    <col min="12556" max="12556" width="9.5" style="64" bestFit="1" customWidth="1"/>
    <col min="12557" max="12558" width="9" style="64"/>
    <col min="12559" max="12559" width="15.375" style="64" customWidth="1"/>
    <col min="12560" max="12563" width="9" style="64"/>
    <col min="12564" max="12564" width="10.5" style="64" bestFit="1" customWidth="1"/>
    <col min="12565" max="12800" width="9" style="64"/>
    <col min="12801" max="12801" width="14.5" style="64" customWidth="1"/>
    <col min="12802" max="12805" width="9" style="64"/>
    <col min="12806" max="12808" width="9.375" style="64" bestFit="1" customWidth="1"/>
    <col min="12809" max="12809" width="17.375" style="64" customWidth="1"/>
    <col min="12810" max="12810" width="28.5" style="64" customWidth="1"/>
    <col min="12811" max="12811" width="9" style="64"/>
    <col min="12812" max="12812" width="9.5" style="64" bestFit="1" customWidth="1"/>
    <col min="12813" max="12814" width="9" style="64"/>
    <col min="12815" max="12815" width="15.375" style="64" customWidth="1"/>
    <col min="12816" max="12819" width="9" style="64"/>
    <col min="12820" max="12820" width="10.5" style="64" bestFit="1" customWidth="1"/>
    <col min="12821" max="13056" width="9" style="64"/>
    <col min="13057" max="13057" width="14.5" style="64" customWidth="1"/>
    <col min="13058" max="13061" width="9" style="64"/>
    <col min="13062" max="13064" width="9.375" style="64" bestFit="1" customWidth="1"/>
    <col min="13065" max="13065" width="17.375" style="64" customWidth="1"/>
    <col min="13066" max="13066" width="28.5" style="64" customWidth="1"/>
    <col min="13067" max="13067" width="9" style="64"/>
    <col min="13068" max="13068" width="9.5" style="64" bestFit="1" customWidth="1"/>
    <col min="13069" max="13070" width="9" style="64"/>
    <col min="13071" max="13071" width="15.375" style="64" customWidth="1"/>
    <col min="13072" max="13075" width="9" style="64"/>
    <col min="13076" max="13076" width="10.5" style="64" bestFit="1" customWidth="1"/>
    <col min="13077" max="13312" width="9" style="64"/>
    <col min="13313" max="13313" width="14.5" style="64" customWidth="1"/>
    <col min="13314" max="13317" width="9" style="64"/>
    <col min="13318" max="13320" width="9.375" style="64" bestFit="1" customWidth="1"/>
    <col min="13321" max="13321" width="17.375" style="64" customWidth="1"/>
    <col min="13322" max="13322" width="28.5" style="64" customWidth="1"/>
    <col min="13323" max="13323" width="9" style="64"/>
    <col min="13324" max="13324" width="9.5" style="64" bestFit="1" customWidth="1"/>
    <col min="13325" max="13326" width="9" style="64"/>
    <col min="13327" max="13327" width="15.375" style="64" customWidth="1"/>
    <col min="13328" max="13331" width="9" style="64"/>
    <col min="13332" max="13332" width="10.5" style="64" bestFit="1" customWidth="1"/>
    <col min="13333" max="13568" width="9" style="64"/>
    <col min="13569" max="13569" width="14.5" style="64" customWidth="1"/>
    <col min="13570" max="13573" width="9" style="64"/>
    <col min="13574" max="13576" width="9.375" style="64" bestFit="1" customWidth="1"/>
    <col min="13577" max="13577" width="17.375" style="64" customWidth="1"/>
    <col min="13578" max="13578" width="28.5" style="64" customWidth="1"/>
    <col min="13579" max="13579" width="9" style="64"/>
    <col min="13580" max="13580" width="9.5" style="64" bestFit="1" customWidth="1"/>
    <col min="13581" max="13582" width="9" style="64"/>
    <col min="13583" max="13583" width="15.375" style="64" customWidth="1"/>
    <col min="13584" max="13587" width="9" style="64"/>
    <col min="13588" max="13588" width="10.5" style="64" bestFit="1" customWidth="1"/>
    <col min="13589" max="13824" width="9" style="64"/>
    <col min="13825" max="13825" width="14.5" style="64" customWidth="1"/>
    <col min="13826" max="13829" width="9" style="64"/>
    <col min="13830" max="13832" width="9.375" style="64" bestFit="1" customWidth="1"/>
    <col min="13833" max="13833" width="17.375" style="64" customWidth="1"/>
    <col min="13834" max="13834" width="28.5" style="64" customWidth="1"/>
    <col min="13835" max="13835" width="9" style="64"/>
    <col min="13836" max="13836" width="9.5" style="64" bestFit="1" customWidth="1"/>
    <col min="13837" max="13838" width="9" style="64"/>
    <col min="13839" max="13839" width="15.375" style="64" customWidth="1"/>
    <col min="13840" max="13843" width="9" style="64"/>
    <col min="13844" max="13844" width="10.5" style="64" bestFit="1" customWidth="1"/>
    <col min="13845" max="14080" width="9" style="64"/>
    <col min="14081" max="14081" width="14.5" style="64" customWidth="1"/>
    <col min="14082" max="14085" width="9" style="64"/>
    <col min="14086" max="14088" width="9.375" style="64" bestFit="1" customWidth="1"/>
    <col min="14089" max="14089" width="17.375" style="64" customWidth="1"/>
    <col min="14090" max="14090" width="28.5" style="64" customWidth="1"/>
    <col min="14091" max="14091" width="9" style="64"/>
    <col min="14092" max="14092" width="9.5" style="64" bestFit="1" customWidth="1"/>
    <col min="14093" max="14094" width="9" style="64"/>
    <col min="14095" max="14095" width="15.375" style="64" customWidth="1"/>
    <col min="14096" max="14099" width="9" style="64"/>
    <col min="14100" max="14100" width="10.5" style="64" bestFit="1" customWidth="1"/>
    <col min="14101" max="14336" width="9" style="64"/>
    <col min="14337" max="14337" width="14.5" style="64" customWidth="1"/>
    <col min="14338" max="14341" width="9" style="64"/>
    <col min="14342" max="14344" width="9.375" style="64" bestFit="1" customWidth="1"/>
    <col min="14345" max="14345" width="17.375" style="64" customWidth="1"/>
    <col min="14346" max="14346" width="28.5" style="64" customWidth="1"/>
    <col min="14347" max="14347" width="9" style="64"/>
    <col min="14348" max="14348" width="9.5" style="64" bestFit="1" customWidth="1"/>
    <col min="14349" max="14350" width="9" style="64"/>
    <col min="14351" max="14351" width="15.375" style="64" customWidth="1"/>
    <col min="14352" max="14355" width="9" style="64"/>
    <col min="14356" max="14356" width="10.5" style="64" bestFit="1" customWidth="1"/>
    <col min="14357" max="14592" width="9" style="64"/>
    <col min="14593" max="14593" width="14.5" style="64" customWidth="1"/>
    <col min="14594" max="14597" width="9" style="64"/>
    <col min="14598" max="14600" width="9.375" style="64" bestFit="1" customWidth="1"/>
    <col min="14601" max="14601" width="17.375" style="64" customWidth="1"/>
    <col min="14602" max="14602" width="28.5" style="64" customWidth="1"/>
    <col min="14603" max="14603" width="9" style="64"/>
    <col min="14604" max="14604" width="9.5" style="64" bestFit="1" customWidth="1"/>
    <col min="14605" max="14606" width="9" style="64"/>
    <col min="14607" max="14607" width="15.375" style="64" customWidth="1"/>
    <col min="14608" max="14611" width="9" style="64"/>
    <col min="14612" max="14612" width="10.5" style="64" bestFit="1" customWidth="1"/>
    <col min="14613" max="14848" width="9" style="64"/>
    <col min="14849" max="14849" width="14.5" style="64" customWidth="1"/>
    <col min="14850" max="14853" width="9" style="64"/>
    <col min="14854" max="14856" width="9.375" style="64" bestFit="1" customWidth="1"/>
    <col min="14857" max="14857" width="17.375" style="64" customWidth="1"/>
    <col min="14858" max="14858" width="28.5" style="64" customWidth="1"/>
    <col min="14859" max="14859" width="9" style="64"/>
    <col min="14860" max="14860" width="9.5" style="64" bestFit="1" customWidth="1"/>
    <col min="14861" max="14862" width="9" style="64"/>
    <col min="14863" max="14863" width="15.375" style="64" customWidth="1"/>
    <col min="14864" max="14867" width="9" style="64"/>
    <col min="14868" max="14868" width="10.5" style="64" bestFit="1" customWidth="1"/>
    <col min="14869" max="15104" width="9" style="64"/>
    <col min="15105" max="15105" width="14.5" style="64" customWidth="1"/>
    <col min="15106" max="15109" width="9" style="64"/>
    <col min="15110" max="15112" width="9.375" style="64" bestFit="1" customWidth="1"/>
    <col min="15113" max="15113" width="17.375" style="64" customWidth="1"/>
    <col min="15114" max="15114" width="28.5" style="64" customWidth="1"/>
    <col min="15115" max="15115" width="9" style="64"/>
    <col min="15116" max="15116" width="9.5" style="64" bestFit="1" customWidth="1"/>
    <col min="15117" max="15118" width="9" style="64"/>
    <col min="15119" max="15119" width="15.375" style="64" customWidth="1"/>
    <col min="15120" max="15123" width="9" style="64"/>
    <col min="15124" max="15124" width="10.5" style="64" bestFit="1" customWidth="1"/>
    <col min="15125" max="15360" width="9" style="64"/>
    <col min="15361" max="15361" width="14.5" style="64" customWidth="1"/>
    <col min="15362" max="15365" width="9" style="64"/>
    <col min="15366" max="15368" width="9.375" style="64" bestFit="1" customWidth="1"/>
    <col min="15369" max="15369" width="17.375" style="64" customWidth="1"/>
    <col min="15370" max="15370" width="28.5" style="64" customWidth="1"/>
    <col min="15371" max="15371" width="9" style="64"/>
    <col min="15372" max="15372" width="9.5" style="64" bestFit="1" customWidth="1"/>
    <col min="15373" max="15374" width="9" style="64"/>
    <col min="15375" max="15375" width="15.375" style="64" customWidth="1"/>
    <col min="15376" max="15379" width="9" style="64"/>
    <col min="15380" max="15380" width="10.5" style="64" bestFit="1" customWidth="1"/>
    <col min="15381" max="15616" width="9" style="64"/>
    <col min="15617" max="15617" width="14.5" style="64" customWidth="1"/>
    <col min="15618" max="15621" width="9" style="64"/>
    <col min="15622" max="15624" width="9.375" style="64" bestFit="1" customWidth="1"/>
    <col min="15625" max="15625" width="17.375" style="64" customWidth="1"/>
    <col min="15626" max="15626" width="28.5" style="64" customWidth="1"/>
    <col min="15627" max="15627" width="9" style="64"/>
    <col min="15628" max="15628" width="9.5" style="64" bestFit="1" customWidth="1"/>
    <col min="15629" max="15630" width="9" style="64"/>
    <col min="15631" max="15631" width="15.375" style="64" customWidth="1"/>
    <col min="15632" max="15635" width="9" style="64"/>
    <col min="15636" max="15636" width="10.5" style="64" bestFit="1" customWidth="1"/>
    <col min="15637" max="15872" width="9" style="64"/>
    <col min="15873" max="15873" width="14.5" style="64" customWidth="1"/>
    <col min="15874" max="15877" width="9" style="64"/>
    <col min="15878" max="15880" width="9.375" style="64" bestFit="1" customWidth="1"/>
    <col min="15881" max="15881" width="17.375" style="64" customWidth="1"/>
    <col min="15882" max="15882" width="28.5" style="64" customWidth="1"/>
    <col min="15883" max="15883" width="9" style="64"/>
    <col min="15884" max="15884" width="9.5" style="64" bestFit="1" customWidth="1"/>
    <col min="15885" max="15886" width="9" style="64"/>
    <col min="15887" max="15887" width="15.375" style="64" customWidth="1"/>
    <col min="15888" max="15891" width="9" style="64"/>
    <col min="15892" max="15892" width="10.5" style="64" bestFit="1" customWidth="1"/>
    <col min="15893" max="16128" width="9" style="64"/>
    <col min="16129" max="16129" width="14.5" style="64" customWidth="1"/>
    <col min="16130" max="16133" width="9" style="64"/>
    <col min="16134" max="16136" width="9.375" style="64" bestFit="1" customWidth="1"/>
    <col min="16137" max="16137" width="17.375" style="64" customWidth="1"/>
    <col min="16138" max="16138" width="28.5" style="64" customWidth="1"/>
    <col min="16139" max="16139" width="9" style="64"/>
    <col min="16140" max="16140" width="9.5" style="64" bestFit="1" customWidth="1"/>
    <col min="16141" max="16142" width="9" style="64"/>
    <col min="16143" max="16143" width="15.375" style="64" customWidth="1"/>
    <col min="16144" max="16147" width="9" style="64"/>
    <col min="16148" max="16148" width="10.5" style="64" bestFit="1" customWidth="1"/>
    <col min="16149" max="16384" width="9" style="64"/>
  </cols>
  <sheetData>
    <row r="1" spans="1:21" ht="23.25" customHeight="1" x14ac:dyDescent="0.15">
      <c r="A1" s="66"/>
      <c r="B1" s="66"/>
      <c r="C1" s="67"/>
      <c r="D1" s="66"/>
      <c r="E1" s="66"/>
      <c r="F1" s="66"/>
      <c r="G1" s="66"/>
      <c r="H1" s="66"/>
      <c r="I1" s="66"/>
      <c r="J1" s="66"/>
      <c r="K1" s="78" t="s">
        <v>255</v>
      </c>
    </row>
    <row r="2" spans="1:21" s="312" customFormat="1" ht="24.75" customHeight="1" x14ac:dyDescent="0.15">
      <c r="A2" s="650" t="s">
        <v>177</v>
      </c>
      <c r="B2" s="650"/>
      <c r="C2" s="650"/>
      <c r="D2" s="650"/>
      <c r="E2" s="650"/>
      <c r="F2" s="650"/>
      <c r="G2" s="650"/>
      <c r="H2" s="650"/>
      <c r="I2" s="650"/>
      <c r="J2" s="650"/>
      <c r="K2" s="650"/>
    </row>
    <row r="3" spans="1:21" ht="24.75" customHeight="1" thickBot="1" x14ac:dyDescent="0.2">
      <c r="A3" s="314" t="s">
        <v>259</v>
      </c>
      <c r="B3" s="314"/>
      <c r="C3" s="314"/>
      <c r="D3" s="314"/>
      <c r="E3" s="314"/>
      <c r="F3" s="314"/>
      <c r="G3" s="314"/>
      <c r="H3" s="314"/>
      <c r="I3" s="314"/>
      <c r="J3" s="314"/>
      <c r="K3" s="68" t="s">
        <v>93</v>
      </c>
    </row>
    <row r="4" spans="1:21" s="74" customFormat="1" ht="30" customHeight="1" thickBot="1" x14ac:dyDescent="0.2">
      <c r="A4" s="129"/>
      <c r="B4" s="130" t="s">
        <v>38</v>
      </c>
      <c r="C4" s="123" t="s">
        <v>5</v>
      </c>
      <c r="D4" s="123" t="s">
        <v>99</v>
      </c>
      <c r="E4" s="123" t="s">
        <v>6</v>
      </c>
      <c r="F4" s="123" t="s">
        <v>7</v>
      </c>
      <c r="G4" s="123" t="s">
        <v>8</v>
      </c>
      <c r="H4" s="123" t="s">
        <v>9</v>
      </c>
      <c r="I4" s="123" t="s">
        <v>10</v>
      </c>
      <c r="J4" s="123" t="s">
        <v>66</v>
      </c>
      <c r="K4" s="131" t="s">
        <v>67</v>
      </c>
    </row>
    <row r="5" spans="1:21" s="71" customFormat="1" ht="30" customHeight="1" thickTop="1" x14ac:dyDescent="0.15">
      <c r="A5" s="79">
        <v>1</v>
      </c>
      <c r="B5" s="80" t="s">
        <v>39</v>
      </c>
      <c r="C5" s="81">
        <v>1</v>
      </c>
      <c r="D5" s="82">
        <v>0</v>
      </c>
      <c r="E5" s="82">
        <v>100000</v>
      </c>
      <c r="F5" s="83">
        <v>41688</v>
      </c>
      <c r="G5" s="83">
        <v>41690</v>
      </c>
      <c r="H5" s="83">
        <v>41729</v>
      </c>
      <c r="I5" s="80" t="s">
        <v>11</v>
      </c>
      <c r="J5" s="84"/>
      <c r="K5" s="31" t="s">
        <v>76</v>
      </c>
      <c r="L5" s="69"/>
      <c r="M5" s="70"/>
      <c r="T5" s="72"/>
    </row>
    <row r="6" spans="1:21" s="74" customFormat="1" ht="30" customHeight="1" x14ac:dyDescent="0.15">
      <c r="A6" s="211">
        <v>2</v>
      </c>
      <c r="B6" s="212"/>
      <c r="C6" s="213"/>
      <c r="D6" s="214"/>
      <c r="E6" s="214"/>
      <c r="F6" s="215"/>
      <c r="G6" s="215"/>
      <c r="H6" s="215"/>
      <c r="I6" s="212"/>
      <c r="J6" s="212" t="s">
        <v>91</v>
      </c>
      <c r="K6" s="89"/>
      <c r="L6" s="73"/>
      <c r="T6" s="73"/>
    </row>
    <row r="7" spans="1:21" s="74" customFormat="1" ht="30" customHeight="1" x14ac:dyDescent="0.15">
      <c r="A7" s="85">
        <v>3</v>
      </c>
      <c r="B7" s="35"/>
      <c r="C7" s="86"/>
      <c r="D7" s="87"/>
      <c r="E7" s="90"/>
      <c r="F7" s="88"/>
      <c r="G7" s="88"/>
      <c r="H7" s="88"/>
      <c r="I7" s="35"/>
      <c r="J7" s="35"/>
      <c r="K7" s="89"/>
      <c r="L7" s="73"/>
      <c r="T7" s="73"/>
    </row>
    <row r="8" spans="1:21" s="74" customFormat="1" ht="30" customHeight="1" x14ac:dyDescent="0.15">
      <c r="A8" s="85">
        <v>4</v>
      </c>
      <c r="B8" s="35"/>
      <c r="C8" s="86"/>
      <c r="D8" s="87"/>
      <c r="E8" s="87"/>
      <c r="F8" s="88"/>
      <c r="G8" s="88"/>
      <c r="H8" s="88"/>
      <c r="I8" s="35"/>
      <c r="J8" s="35"/>
      <c r="K8" s="89"/>
      <c r="L8" s="73"/>
      <c r="T8" s="73"/>
    </row>
    <row r="9" spans="1:21" s="74" customFormat="1" ht="30" customHeight="1" x14ac:dyDescent="0.15">
      <c r="A9" s="85">
        <v>5</v>
      </c>
      <c r="B9" s="35"/>
      <c r="C9" s="86"/>
      <c r="D9" s="87"/>
      <c r="E9" s="87"/>
      <c r="F9" s="88"/>
      <c r="G9" s="88"/>
      <c r="H9" s="88"/>
      <c r="I9" s="35"/>
      <c r="J9" s="35"/>
      <c r="K9" s="89"/>
      <c r="L9" s="73"/>
      <c r="T9" s="73"/>
    </row>
    <row r="10" spans="1:21" s="74" customFormat="1" ht="30" customHeight="1" thickBot="1" x14ac:dyDescent="0.2">
      <c r="A10" s="196">
        <v>6</v>
      </c>
      <c r="B10" s="116"/>
      <c r="C10" s="197"/>
      <c r="D10" s="114"/>
      <c r="E10" s="114"/>
      <c r="F10" s="115"/>
      <c r="G10" s="115"/>
      <c r="H10" s="115"/>
      <c r="I10" s="116"/>
      <c r="J10" s="116"/>
      <c r="K10" s="198"/>
      <c r="L10" s="73"/>
      <c r="T10" s="73"/>
    </row>
    <row r="11" spans="1:21" s="74" customFormat="1" ht="18.75" customHeight="1" thickTop="1" x14ac:dyDescent="0.15">
      <c r="A11" s="190"/>
      <c r="B11" s="652" t="s">
        <v>53</v>
      </c>
      <c r="C11" s="654"/>
      <c r="D11" s="656"/>
      <c r="E11" s="658">
        <f>ROUNDDOWN(SUM(E5:E10),0)</f>
        <v>100000</v>
      </c>
      <c r="F11" s="660"/>
      <c r="G11" s="660"/>
      <c r="H11" s="660"/>
      <c r="I11" s="660"/>
      <c r="J11" s="329" t="s">
        <v>260</v>
      </c>
      <c r="K11" s="660"/>
      <c r="L11" s="73"/>
      <c r="T11" s="73"/>
    </row>
    <row r="12" spans="1:21" ht="18.75" customHeight="1" thickBot="1" x14ac:dyDescent="0.2">
      <c r="A12" s="91"/>
      <c r="B12" s="653"/>
      <c r="C12" s="655"/>
      <c r="D12" s="657"/>
      <c r="E12" s="659"/>
      <c r="F12" s="661"/>
      <c r="G12" s="661"/>
      <c r="H12" s="661"/>
      <c r="I12" s="661"/>
      <c r="J12" s="204">
        <v>500</v>
      </c>
      <c r="K12" s="661"/>
    </row>
    <row r="13" spans="1:21" s="4" customFormat="1" ht="30" customHeight="1" x14ac:dyDescent="0.15">
      <c r="A13" s="108"/>
      <c r="B13" s="108"/>
      <c r="C13" s="109"/>
      <c r="D13" s="110"/>
      <c r="E13" s="110" t="s">
        <v>256</v>
      </c>
      <c r="F13" s="111" t="s">
        <v>257</v>
      </c>
      <c r="G13" s="111"/>
      <c r="H13" s="111"/>
      <c r="I13" s="111"/>
      <c r="J13" s="111" t="s">
        <v>258</v>
      </c>
      <c r="K13" s="67"/>
      <c r="L13" s="5"/>
      <c r="M13" s="7"/>
      <c r="U13" s="7"/>
    </row>
    <row r="14" spans="1:21" ht="12.75" customHeight="1" x14ac:dyDescent="0.15">
      <c r="A14" s="75"/>
      <c r="B14" s="75"/>
      <c r="C14" s="76"/>
      <c r="D14" s="75"/>
      <c r="E14" s="75"/>
      <c r="F14" s="75"/>
      <c r="G14" s="75"/>
      <c r="H14" s="75"/>
      <c r="I14" s="75"/>
      <c r="J14" s="75"/>
    </row>
    <row r="16" spans="1:21" ht="20.25" customHeight="1" x14ac:dyDescent="0.15">
      <c r="B16" s="651"/>
      <c r="C16" s="651"/>
      <c r="D16" s="651"/>
      <c r="E16" s="651"/>
      <c r="F16" s="651"/>
      <c r="G16" s="651"/>
      <c r="H16" s="651"/>
      <c r="I16" s="651"/>
      <c r="J16" s="651"/>
      <c r="K16" s="77"/>
    </row>
  </sheetData>
  <mergeCells count="11">
    <mergeCell ref="A2:K2"/>
    <mergeCell ref="B16:J16"/>
    <mergeCell ref="B11:B12"/>
    <mergeCell ref="C11:C12"/>
    <mergeCell ref="D11:D12"/>
    <mergeCell ref="E11:E12"/>
    <mergeCell ref="F11:F12"/>
    <mergeCell ref="G11:G12"/>
    <mergeCell ref="H11:H12"/>
    <mergeCell ref="I11:I12"/>
    <mergeCell ref="K11:K12"/>
  </mergeCells>
  <phoneticPr fontId="1"/>
  <pageMargins left="0.31496062992125984" right="0.19685039370078741" top="0.31496062992125984" bottom="0.74803149606299213" header="0.31496062992125984" footer="0.31496062992125984"/>
  <pageSetup paperSize="9" scale="84" orientation="landscape" r:id="rId1"/>
  <headerFoot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22"/>
  <sheetViews>
    <sheetView showGridLines="0" topLeftCell="G1" zoomScaleNormal="100" zoomScaleSheetLayoutView="84" workbookViewId="0">
      <selection activeCell="J11" sqref="J11"/>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H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261</v>
      </c>
      <c r="B3" s="314"/>
      <c r="C3" s="314"/>
      <c r="D3" s="314"/>
      <c r="E3" s="314"/>
      <c r="F3" s="314"/>
      <c r="G3" s="314"/>
      <c r="H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66</v>
      </c>
      <c r="K4" s="131" t="s">
        <v>67</v>
      </c>
      <c r="L4" s="135"/>
    </row>
    <row r="5" spans="1:21" s="18" customFormat="1" ht="30" customHeight="1" thickTop="1" x14ac:dyDescent="0.15">
      <c r="A5" s="55">
        <v>1</v>
      </c>
      <c r="B5" s="44" t="s">
        <v>70</v>
      </c>
      <c r="C5" s="19">
        <v>1</v>
      </c>
      <c r="D5" s="20">
        <v>1080</v>
      </c>
      <c r="E5" s="13">
        <v>1080</v>
      </c>
      <c r="F5" s="21">
        <v>41674</v>
      </c>
      <c r="G5" s="21">
        <v>41682</v>
      </c>
      <c r="H5" s="22">
        <v>41759</v>
      </c>
      <c r="I5" s="23" t="s">
        <v>11</v>
      </c>
      <c r="J5" s="53" t="s">
        <v>97</v>
      </c>
      <c r="K5" s="31" t="s">
        <v>78</v>
      </c>
      <c r="L5" s="24"/>
    </row>
    <row r="6" spans="1:21" s="18" customFormat="1" ht="30" customHeight="1" x14ac:dyDescent="0.15">
      <c r="A6" s="39">
        <v>2</v>
      </c>
      <c r="B6" s="38" t="s">
        <v>71</v>
      </c>
      <c r="C6" s="25">
        <v>1</v>
      </c>
      <c r="D6" s="26">
        <v>10800</v>
      </c>
      <c r="E6" s="50">
        <v>180120</v>
      </c>
      <c r="F6" s="27">
        <v>41697</v>
      </c>
      <c r="G6" s="27">
        <v>41684</v>
      </c>
      <c r="H6" s="28">
        <v>41759</v>
      </c>
      <c r="I6" s="29" t="s">
        <v>19</v>
      </c>
      <c r="J6" s="51" t="s">
        <v>97</v>
      </c>
      <c r="K6" s="56" t="s">
        <v>79</v>
      </c>
      <c r="L6" s="24"/>
    </row>
    <row r="7" spans="1:21" s="18" customFormat="1" ht="30" customHeight="1" x14ac:dyDescent="0.15">
      <c r="A7" s="39">
        <v>3</v>
      </c>
      <c r="B7" s="38" t="s">
        <v>72</v>
      </c>
      <c r="C7" s="25">
        <v>1</v>
      </c>
      <c r="D7" s="26">
        <v>97200</v>
      </c>
      <c r="E7" s="50">
        <v>97200</v>
      </c>
      <c r="F7" s="27">
        <v>41668</v>
      </c>
      <c r="G7" s="27">
        <v>41691</v>
      </c>
      <c r="H7" s="28">
        <v>41759</v>
      </c>
      <c r="I7" s="29" t="s">
        <v>11</v>
      </c>
      <c r="J7" s="51"/>
      <c r="K7" s="56" t="s">
        <v>80</v>
      </c>
      <c r="L7" s="24"/>
    </row>
    <row r="8" spans="1:21" s="18" customFormat="1" ht="30" customHeight="1" x14ac:dyDescent="0.15">
      <c r="A8" s="40" t="s">
        <v>50</v>
      </c>
      <c r="B8" s="52" t="s">
        <v>73</v>
      </c>
      <c r="C8" s="30">
        <v>1</v>
      </c>
      <c r="D8" s="26">
        <v>21600</v>
      </c>
      <c r="E8" s="50">
        <v>21600</v>
      </c>
      <c r="F8" s="27">
        <v>41668</v>
      </c>
      <c r="G8" s="27">
        <v>41691</v>
      </c>
      <c r="H8" s="28">
        <v>41759</v>
      </c>
      <c r="I8" s="29" t="s">
        <v>11</v>
      </c>
      <c r="J8" s="51"/>
      <c r="K8" s="56" t="s">
        <v>81</v>
      </c>
      <c r="L8" s="24"/>
    </row>
    <row r="9" spans="1:21" s="18" customFormat="1" ht="30" customHeight="1" thickBot="1" x14ac:dyDescent="0.2">
      <c r="A9" s="216" t="s">
        <v>94</v>
      </c>
      <c r="B9" s="217" t="s">
        <v>95</v>
      </c>
      <c r="C9" s="218">
        <v>1</v>
      </c>
      <c r="D9" s="219">
        <v>2000</v>
      </c>
      <c r="E9" s="220">
        <v>2000</v>
      </c>
      <c r="F9" s="221">
        <v>41668</v>
      </c>
      <c r="G9" s="221">
        <v>41691</v>
      </c>
      <c r="H9" s="222">
        <v>41759</v>
      </c>
      <c r="I9" s="223" t="s">
        <v>11</v>
      </c>
      <c r="J9" s="224" t="s">
        <v>96</v>
      </c>
      <c r="K9" s="117"/>
      <c r="L9" s="24"/>
    </row>
    <row r="10" spans="1:21" s="74" customFormat="1" ht="16.5" customHeight="1" thickTop="1" x14ac:dyDescent="0.15">
      <c r="A10" s="190"/>
      <c r="B10" s="652" t="s">
        <v>53</v>
      </c>
      <c r="C10" s="654"/>
      <c r="D10" s="656"/>
      <c r="E10" s="658">
        <f>ROUNDDOWN(SUM(E5:E9),0)</f>
        <v>302000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80000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A2:K2"/>
    <mergeCell ref="K10:K11"/>
    <mergeCell ref="B15:J15"/>
    <mergeCell ref="B10:B11"/>
    <mergeCell ref="C10:C11"/>
    <mergeCell ref="D10:D11"/>
    <mergeCell ref="E10:E11"/>
    <mergeCell ref="F10:F11"/>
    <mergeCell ref="G10:G11"/>
    <mergeCell ref="H10:H11"/>
    <mergeCell ref="I10:I11"/>
  </mergeCells>
  <phoneticPr fontId="1"/>
  <dataValidations xWindow="47" yWindow="446"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zoomScaleNormal="100" zoomScaleSheetLayoutView="85" workbookViewId="0">
      <selection activeCell="G19" sqref="G19"/>
    </sheetView>
  </sheetViews>
  <sheetFormatPr defaultRowHeight="13.5" x14ac:dyDescent="0.15"/>
  <cols>
    <col min="1" max="1" width="3.625" customWidth="1"/>
    <col min="2" max="2" width="18.875" customWidth="1"/>
    <col min="3" max="3" width="16" customWidth="1"/>
    <col min="4" max="6" width="20.625" customWidth="1"/>
    <col min="7" max="7" width="24.75" customWidth="1"/>
    <col min="8" max="8" width="7.75" customWidth="1"/>
  </cols>
  <sheetData>
    <row r="1" spans="1:11" s="64" customFormat="1" ht="23.25" customHeight="1" x14ac:dyDescent="0.15">
      <c r="A1" s="66"/>
      <c r="B1" s="66"/>
      <c r="C1" s="67"/>
      <c r="D1" s="66"/>
      <c r="E1" s="66"/>
      <c r="F1" s="66"/>
      <c r="G1" s="66"/>
      <c r="H1" s="78" t="s">
        <v>255</v>
      </c>
      <c r="I1" s="66"/>
      <c r="J1" s="66"/>
    </row>
    <row r="2" spans="1:11" s="312" customFormat="1" ht="24.75" customHeight="1" x14ac:dyDescent="0.15">
      <c r="A2" s="650" t="s">
        <v>177</v>
      </c>
      <c r="B2" s="650"/>
      <c r="C2" s="650"/>
      <c r="D2" s="650"/>
      <c r="E2" s="650"/>
      <c r="F2" s="650"/>
      <c r="G2" s="650"/>
      <c r="H2" s="650"/>
      <c r="I2" s="313"/>
      <c r="J2" s="313"/>
      <c r="K2" s="313"/>
    </row>
    <row r="3" spans="1:11" s="64" customFormat="1" ht="24.75" customHeight="1" thickBot="1" x14ac:dyDescent="0.2">
      <c r="A3" s="314" t="s">
        <v>262</v>
      </c>
      <c r="B3" s="314"/>
      <c r="C3" s="314"/>
      <c r="D3" s="314"/>
      <c r="E3" s="314"/>
      <c r="F3" s="314"/>
      <c r="G3" s="314"/>
      <c r="H3" s="68" t="s">
        <v>93</v>
      </c>
      <c r="I3" s="314"/>
      <c r="J3" s="314"/>
    </row>
    <row r="4" spans="1:11" s="16" customFormat="1" ht="30" customHeight="1" thickBot="1" x14ac:dyDescent="0.2">
      <c r="A4" s="126"/>
      <c r="B4" s="185" t="s">
        <v>20</v>
      </c>
      <c r="C4" s="127" t="s">
        <v>21</v>
      </c>
      <c r="D4" s="127" t="s">
        <v>6</v>
      </c>
      <c r="E4" s="127" t="s">
        <v>22</v>
      </c>
      <c r="F4" s="127" t="s">
        <v>23</v>
      </c>
      <c r="G4" s="127" t="s">
        <v>66</v>
      </c>
      <c r="H4" s="128" t="s">
        <v>67</v>
      </c>
    </row>
    <row r="5" spans="1:11" ht="30" customHeight="1" thickTop="1" x14ac:dyDescent="0.15">
      <c r="A5" s="61">
        <v>1</v>
      </c>
      <c r="B5" s="666" t="s">
        <v>41</v>
      </c>
      <c r="C5" s="59" t="s">
        <v>24</v>
      </c>
      <c r="D5" s="60">
        <v>1000000</v>
      </c>
      <c r="E5" s="301" t="s">
        <v>54</v>
      </c>
      <c r="F5" s="301">
        <v>41867</v>
      </c>
      <c r="G5" s="118" t="s">
        <v>92</v>
      </c>
      <c r="H5" s="62" t="s">
        <v>77</v>
      </c>
    </row>
    <row r="6" spans="1:11" ht="30" customHeight="1" x14ac:dyDescent="0.15">
      <c r="A6" s="2">
        <v>2</v>
      </c>
      <c r="B6" s="666"/>
      <c r="C6" s="37" t="s">
        <v>40</v>
      </c>
      <c r="D6" s="58">
        <v>136000</v>
      </c>
      <c r="E6" s="302"/>
      <c r="F6" s="302"/>
      <c r="G6" s="41"/>
      <c r="H6" s="63"/>
    </row>
    <row r="7" spans="1:11" ht="30" customHeight="1" x14ac:dyDescent="0.15">
      <c r="A7" s="2">
        <v>3</v>
      </c>
      <c r="B7" s="666"/>
      <c r="C7" s="36" t="s">
        <v>59</v>
      </c>
      <c r="D7" s="57">
        <v>100000</v>
      </c>
      <c r="E7" s="302"/>
      <c r="F7" s="302"/>
      <c r="G7" s="119" t="s">
        <v>92</v>
      </c>
      <c r="H7" s="63"/>
    </row>
    <row r="8" spans="1:11" ht="30" customHeight="1" thickBot="1" x14ac:dyDescent="0.2">
      <c r="A8" s="191">
        <v>4</v>
      </c>
      <c r="B8" s="667"/>
      <c r="C8" s="192" t="s">
        <v>60</v>
      </c>
      <c r="D8" s="193">
        <v>100000</v>
      </c>
      <c r="E8" s="303"/>
      <c r="F8" s="303"/>
      <c r="G8" s="194" t="s">
        <v>92</v>
      </c>
      <c r="H8" s="195"/>
    </row>
    <row r="9" spans="1:11" ht="18" customHeight="1" thickTop="1" x14ac:dyDescent="0.15">
      <c r="A9" s="664"/>
      <c r="B9" s="668" t="s">
        <v>171</v>
      </c>
      <c r="C9" s="670"/>
      <c r="D9" s="672">
        <f>ROUNDDOWN(SUM(D5:D8),0)</f>
        <v>1336000</v>
      </c>
      <c r="E9" s="674"/>
      <c r="F9" s="674" t="s">
        <v>25</v>
      </c>
      <c r="G9" s="330" t="s">
        <v>170</v>
      </c>
      <c r="H9" s="676"/>
    </row>
    <row r="10" spans="1:11" ht="18" customHeight="1" thickBot="1" x14ac:dyDescent="0.2">
      <c r="A10" s="665"/>
      <c r="B10" s="669"/>
      <c r="C10" s="671"/>
      <c r="D10" s="673"/>
      <c r="E10" s="675"/>
      <c r="F10" s="675"/>
      <c r="G10" s="205">
        <v>120000</v>
      </c>
      <c r="H10" s="677"/>
    </row>
    <row r="11" spans="1:11" ht="18" customHeight="1" x14ac:dyDescent="0.15">
      <c r="A11" s="678"/>
      <c r="B11" s="678"/>
      <c r="C11" s="678"/>
      <c r="D11" s="678"/>
      <c r="E11" s="678"/>
      <c r="F11" s="678"/>
      <c r="G11" s="678"/>
      <c r="H11" s="678"/>
      <c r="I11" s="678"/>
      <c r="J11" s="678"/>
      <c r="K11" s="678"/>
    </row>
    <row r="12" spans="1:11" ht="16.5" customHeight="1" x14ac:dyDescent="0.15">
      <c r="A12" s="8" t="s">
        <v>27</v>
      </c>
      <c r="B12" s="311"/>
      <c r="C12" s="311"/>
      <c r="D12" s="311"/>
      <c r="E12" s="311"/>
      <c r="F12" s="311"/>
      <c r="G12" s="311"/>
      <c r="H12" s="311"/>
      <c r="I12" s="311"/>
      <c r="J12" s="311"/>
      <c r="K12" s="311"/>
    </row>
    <row r="13" spans="1:11" ht="16.5" customHeight="1" x14ac:dyDescent="0.15">
      <c r="A13" s="106" t="s">
        <v>266</v>
      </c>
      <c r="B13" s="8"/>
      <c r="C13" s="8"/>
      <c r="D13" s="8"/>
      <c r="E13" s="8"/>
      <c r="F13" s="8"/>
      <c r="G13" s="15"/>
      <c r="H13" s="6"/>
      <c r="I13" s="5"/>
      <c r="J13" s="5"/>
      <c r="K13" s="14"/>
    </row>
    <row r="14" spans="1:11" ht="16.5" customHeight="1" x14ac:dyDescent="0.15">
      <c r="A14" s="106"/>
      <c r="B14" s="679" t="s">
        <v>86</v>
      </c>
      <c r="C14" s="679"/>
      <c r="D14" s="94" t="s">
        <v>263</v>
      </c>
      <c r="E14" s="679" t="s">
        <v>264</v>
      </c>
      <c r="F14" s="679"/>
      <c r="G14" s="679"/>
      <c r="H14" s="6"/>
      <c r="I14" s="5"/>
      <c r="J14" s="5"/>
      <c r="K14" s="14"/>
    </row>
    <row r="15" spans="1:11" ht="16.5" customHeight="1" x14ac:dyDescent="0.15">
      <c r="A15" s="104"/>
      <c r="B15" s="680" t="s">
        <v>265</v>
      </c>
      <c r="C15" s="680"/>
      <c r="D15" s="680"/>
      <c r="E15" s="680"/>
      <c r="F15" s="680"/>
      <c r="G15" s="680"/>
      <c r="H15" s="105"/>
      <c r="I15" s="93"/>
      <c r="J15" s="93"/>
      <c r="K15" s="104"/>
    </row>
    <row r="16" spans="1:11" ht="18" customHeight="1" x14ac:dyDescent="0.15">
      <c r="A16" s="315"/>
      <c r="B16" s="315"/>
      <c r="C16" s="316"/>
      <c r="D16" s="317"/>
      <c r="E16" s="318"/>
      <c r="F16" s="318"/>
      <c r="G16" s="319"/>
      <c r="H16" s="320"/>
    </row>
    <row r="17" spans="1:21" s="4" customFormat="1" ht="30" customHeight="1" x14ac:dyDescent="0.15">
      <c r="A17" s="315"/>
      <c r="B17" s="315"/>
      <c r="C17" s="316"/>
      <c r="D17" s="317"/>
      <c r="E17" s="318"/>
      <c r="F17" s="318"/>
      <c r="G17" s="319"/>
      <c r="H17" s="320"/>
      <c r="I17"/>
      <c r="J17"/>
      <c r="K17"/>
      <c r="L17" s="5"/>
      <c r="M17" s="7"/>
      <c r="U17" s="7"/>
    </row>
    <row r="18" spans="1:21" ht="30" customHeight="1" x14ac:dyDescent="0.15">
      <c r="A18" s="315"/>
      <c r="B18" s="315"/>
      <c r="C18" s="316"/>
      <c r="D18" s="317"/>
      <c r="E18" s="318"/>
      <c r="F18" s="318"/>
      <c r="G18" s="319"/>
      <c r="H18" s="320"/>
    </row>
    <row r="19" spans="1:21" x14ac:dyDescent="0.15">
      <c r="A19" s="315"/>
      <c r="B19" s="315"/>
      <c r="C19" s="316"/>
      <c r="D19" s="317"/>
      <c r="E19" s="318"/>
      <c r="F19" s="318"/>
      <c r="G19" s="319"/>
      <c r="H19" s="320"/>
    </row>
    <row r="20" spans="1:21" ht="27" customHeight="1" x14ac:dyDescent="0.15">
      <c r="A20" s="315"/>
      <c r="B20" s="315"/>
      <c r="C20" s="316"/>
      <c r="D20" s="317"/>
      <c r="E20" s="318"/>
      <c r="F20" s="318"/>
      <c r="G20" s="319"/>
      <c r="H20" s="320"/>
    </row>
    <row r="21" spans="1:21" x14ac:dyDescent="0.15">
      <c r="A21" s="315"/>
      <c r="B21" s="108"/>
      <c r="C21" s="109"/>
      <c r="D21" s="110"/>
      <c r="E21" s="111"/>
      <c r="F21" s="4"/>
      <c r="G21" s="111"/>
      <c r="H21" s="111"/>
      <c r="I21" s="111"/>
      <c r="J21" s="4"/>
      <c r="K21" s="67"/>
    </row>
    <row r="22" spans="1:21" x14ac:dyDescent="0.15">
      <c r="A22" s="108"/>
      <c r="C22" s="3"/>
    </row>
    <row r="23" spans="1:21" x14ac:dyDescent="0.15">
      <c r="B23" s="4"/>
    </row>
    <row r="24" spans="1:21" x14ac:dyDescent="0.15">
      <c r="B24" s="501"/>
      <c r="C24" s="501"/>
      <c r="D24" s="501"/>
      <c r="E24" s="501"/>
      <c r="F24" s="501"/>
      <c r="G24" s="501"/>
      <c r="H24" s="501"/>
    </row>
  </sheetData>
  <mergeCells count="14">
    <mergeCell ref="A2:H2"/>
    <mergeCell ref="A9:A10"/>
    <mergeCell ref="B24:H24"/>
    <mergeCell ref="B5:B8"/>
    <mergeCell ref="B9:B10"/>
    <mergeCell ref="C9:C10"/>
    <mergeCell ref="D9:D10"/>
    <mergeCell ref="E9:E10"/>
    <mergeCell ref="F9:F10"/>
    <mergeCell ref="H9:H10"/>
    <mergeCell ref="A11:K11"/>
    <mergeCell ref="B14:C14"/>
    <mergeCell ref="E14:G14"/>
    <mergeCell ref="B15:G15"/>
  </mergeCells>
  <phoneticPr fontId="1"/>
  <printOptions horizontalCentered="1"/>
  <pageMargins left="0.35433070866141736" right="0.19685039370078741" top="0.35433070866141736" bottom="0.55118110236220474" header="0.31496062992125984" footer="0.19685039370078741"/>
  <pageSetup paperSize="9" orientation="landscape" r:id="rId1"/>
  <headerFoot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view="pageBreakPreview" zoomScaleNormal="100" zoomScaleSheetLayoutView="100" workbookViewId="0">
      <selection activeCell="G8" sqref="G8"/>
    </sheetView>
  </sheetViews>
  <sheetFormatPr defaultRowHeight="13.5" x14ac:dyDescent="0.15"/>
  <cols>
    <col min="1" max="1" width="3.375" customWidth="1"/>
    <col min="2" max="2" width="17.875" customWidth="1"/>
    <col min="3" max="3" width="24.875" customWidth="1"/>
    <col min="4" max="4" width="25.375" customWidth="1"/>
    <col min="5" max="6" width="18" customWidth="1"/>
    <col min="7" max="7" width="31.25" customWidth="1"/>
    <col min="8" max="8" width="6" customWidth="1"/>
  </cols>
  <sheetData>
    <row r="1" spans="1:12" s="64" customFormat="1" ht="23.25" customHeight="1" x14ac:dyDescent="0.15">
      <c r="A1" s="66"/>
      <c r="B1" s="66"/>
      <c r="C1" s="67"/>
      <c r="D1" s="66"/>
      <c r="E1" s="66"/>
      <c r="F1" s="66"/>
      <c r="G1" s="66"/>
      <c r="H1" s="78" t="s">
        <v>255</v>
      </c>
      <c r="I1" s="66"/>
      <c r="J1" s="66"/>
    </row>
    <row r="2" spans="1:12" s="312" customFormat="1" ht="24.75" customHeight="1" x14ac:dyDescent="0.15">
      <c r="A2" s="650" t="s">
        <v>177</v>
      </c>
      <c r="B2" s="650"/>
      <c r="C2" s="650"/>
      <c r="D2" s="650"/>
      <c r="E2" s="650"/>
      <c r="F2" s="650"/>
      <c r="G2" s="650"/>
      <c r="H2" s="650"/>
      <c r="I2" s="313"/>
      <c r="J2" s="313"/>
      <c r="K2" s="313"/>
    </row>
    <row r="3" spans="1:12" s="64" customFormat="1" ht="24.75" customHeight="1" thickBot="1" x14ac:dyDescent="0.2">
      <c r="A3" s="314" t="s">
        <v>267</v>
      </c>
      <c r="B3" s="314"/>
      <c r="C3" s="314"/>
      <c r="D3" s="314"/>
      <c r="E3" s="314"/>
      <c r="F3" s="314"/>
      <c r="G3" s="314"/>
      <c r="H3" s="68" t="s">
        <v>93</v>
      </c>
      <c r="I3" s="314"/>
      <c r="J3" s="314"/>
    </row>
    <row r="4" spans="1:12" s="18" customFormat="1" ht="30" customHeight="1" thickBot="1" x14ac:dyDescent="0.2">
      <c r="A4" s="121"/>
      <c r="B4" s="122" t="s">
        <v>37</v>
      </c>
      <c r="C4" s="122" t="s">
        <v>51</v>
      </c>
      <c r="D4" s="46" t="s">
        <v>42</v>
      </c>
      <c r="E4" s="46" t="s">
        <v>52</v>
      </c>
      <c r="F4" s="46" t="s">
        <v>43</v>
      </c>
      <c r="G4" s="46" t="s">
        <v>66</v>
      </c>
      <c r="H4" s="124" t="s">
        <v>69</v>
      </c>
    </row>
    <row r="5" spans="1:12" s="18" customFormat="1" ht="30" customHeight="1" thickTop="1" x14ac:dyDescent="0.15">
      <c r="A5" s="47">
        <v>1</v>
      </c>
      <c r="B5" s="44" t="s">
        <v>89</v>
      </c>
      <c r="C5" s="45" t="s">
        <v>90</v>
      </c>
      <c r="D5" s="42">
        <v>10000</v>
      </c>
      <c r="E5" s="22">
        <v>42014</v>
      </c>
      <c r="F5" s="22">
        <v>42050</v>
      </c>
      <c r="G5" s="48" t="s">
        <v>88</v>
      </c>
      <c r="H5" s="49"/>
      <c r="L5" s="17"/>
    </row>
    <row r="6" spans="1:12" s="18" customFormat="1" ht="30" customHeight="1" x14ac:dyDescent="0.15">
      <c r="A6" s="225">
        <v>2</v>
      </c>
      <c r="B6" s="226"/>
      <c r="C6" s="227"/>
      <c r="D6" s="228"/>
      <c r="E6" s="229"/>
      <c r="F6" s="229"/>
      <c r="G6" s="103" t="s">
        <v>91</v>
      </c>
      <c r="H6" s="32"/>
    </row>
    <row r="7" spans="1:12" s="18" customFormat="1" ht="30" customHeight="1" thickBot="1" x14ac:dyDescent="0.2">
      <c r="A7" s="199">
        <v>3</v>
      </c>
      <c r="B7" s="200"/>
      <c r="C7" s="201"/>
      <c r="D7" s="202"/>
      <c r="E7" s="189"/>
      <c r="F7" s="189"/>
      <c r="G7" s="203"/>
      <c r="H7" s="125"/>
    </row>
    <row r="8" spans="1:12" s="18" customFormat="1" ht="13.5" customHeight="1" thickTop="1" x14ac:dyDescent="0.15">
      <c r="A8" s="683"/>
      <c r="B8" s="685" t="s">
        <v>49</v>
      </c>
      <c r="C8" s="685"/>
      <c r="D8" s="687">
        <f>ROUNDUP(SUM(D5:D7),0)</f>
        <v>10000</v>
      </c>
      <c r="E8" s="689"/>
      <c r="F8" s="689"/>
      <c r="G8" s="329" t="s">
        <v>170</v>
      </c>
      <c r="H8" s="681"/>
    </row>
    <row r="9" spans="1:12" ht="13.5" customHeight="1" thickBot="1" x14ac:dyDescent="0.2">
      <c r="A9" s="684"/>
      <c r="B9" s="686"/>
      <c r="C9" s="686"/>
      <c r="D9" s="688"/>
      <c r="E9" s="690"/>
      <c r="F9" s="690"/>
      <c r="G9" s="204">
        <v>1000</v>
      </c>
      <c r="H9" s="682"/>
    </row>
    <row r="11" spans="1:12" ht="16.5" customHeight="1" x14ac:dyDescent="0.15">
      <c r="A11" s="106" t="s">
        <v>266</v>
      </c>
      <c r="B11" s="8"/>
      <c r="C11" s="8"/>
      <c r="D11" s="8"/>
      <c r="E11" s="8"/>
      <c r="F11" s="8"/>
      <c r="G11" s="15"/>
      <c r="H11" s="6"/>
      <c r="I11" s="5"/>
      <c r="J11" s="5"/>
      <c r="K11" s="14"/>
    </row>
    <row r="12" spans="1:12" ht="16.5" customHeight="1" x14ac:dyDescent="0.15">
      <c r="A12" s="106"/>
      <c r="B12" s="679" t="s">
        <v>86</v>
      </c>
      <c r="C12" s="679"/>
      <c r="D12" s="94" t="s">
        <v>263</v>
      </c>
      <c r="E12" s="679" t="s">
        <v>264</v>
      </c>
      <c r="F12" s="679"/>
      <c r="G12" s="679"/>
      <c r="H12" s="6"/>
      <c r="I12" s="5"/>
      <c r="J12" s="5"/>
      <c r="K12" s="14"/>
    </row>
    <row r="13" spans="1:12" ht="16.5" customHeight="1" x14ac:dyDescent="0.15">
      <c r="A13" s="104"/>
      <c r="B13" s="680" t="s">
        <v>265</v>
      </c>
      <c r="C13" s="680"/>
      <c r="D13" s="680"/>
      <c r="E13" s="680"/>
      <c r="F13" s="680"/>
      <c r="G13" s="680"/>
      <c r="H13" s="105"/>
      <c r="I13" s="93"/>
      <c r="J13" s="93"/>
      <c r="K13" s="104"/>
    </row>
  </sheetData>
  <mergeCells count="11">
    <mergeCell ref="A2:H2"/>
    <mergeCell ref="B12:C12"/>
    <mergeCell ref="E12:G12"/>
    <mergeCell ref="B13:G13"/>
    <mergeCell ref="H8:H9"/>
    <mergeCell ref="A8:A9"/>
    <mergeCell ref="B8:B9"/>
    <mergeCell ref="C8:C9"/>
    <mergeCell ref="D8:D9"/>
    <mergeCell ref="E8:E9"/>
    <mergeCell ref="F8:F9"/>
  </mergeCells>
  <phoneticPr fontId="1"/>
  <pageMargins left="0.28000000000000003" right="0.23622047244094491" top="0.27559055118110237" bottom="0.56999999999999995" header="0.31496062992125984" footer="0.2"/>
  <pageSetup paperSize="9" scale="93" orientation="landscape" r:id="rId1"/>
  <headerFooter>
    <oddFooter>&amp;C&amp;P/&amp;N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
  <sheetViews>
    <sheetView showGridLines="0" view="pageBreakPreview" topLeftCell="C1" zoomScaleNormal="100" zoomScaleSheetLayoutView="100" workbookViewId="0">
      <selection activeCell="Q9" sqref="Q9"/>
    </sheetView>
  </sheetViews>
  <sheetFormatPr defaultColWidth="9" defaultRowHeight="13.5" x14ac:dyDescent="0.15"/>
  <cols>
    <col min="1" max="1" width="2.25" style="104" customWidth="1"/>
    <col min="2" max="2" width="11.75" style="93" customWidth="1"/>
    <col min="3" max="3" width="24.375" style="93" customWidth="1"/>
    <col min="4" max="4" width="6" style="93" customWidth="1"/>
    <col min="5" max="5" width="4.375" style="93" customWidth="1"/>
    <col min="6" max="6" width="8.75" style="105" customWidth="1"/>
    <col min="7" max="8" width="10.5" style="93" bestFit="1" customWidth="1"/>
    <col min="9" max="9" width="11.125" style="104" customWidth="1"/>
    <col min="10" max="10" width="9.625" style="105" customWidth="1"/>
    <col min="11" max="11" width="10" style="105" customWidth="1"/>
    <col min="12" max="12" width="11.25" style="105" customWidth="1"/>
    <col min="13" max="13" width="12.125" style="105" customWidth="1"/>
    <col min="14" max="14" width="9.75" style="105" customWidth="1"/>
    <col min="15" max="15" width="11.125" style="105" customWidth="1"/>
    <col min="16" max="16" width="10.375" style="93" customWidth="1"/>
    <col min="17" max="17" width="20.25" style="104" customWidth="1"/>
    <col min="18" max="19" width="9" style="93"/>
    <col min="20" max="20" width="12.625" style="95" customWidth="1"/>
    <col min="21" max="21" width="5.625" style="93" customWidth="1"/>
    <col min="22" max="22" width="9" style="93"/>
    <col min="23" max="23" width="9.125" style="93" bestFit="1" customWidth="1"/>
    <col min="24" max="16384" width="9" style="93"/>
  </cols>
  <sheetData>
    <row r="1" spans="1:24" s="64" customFormat="1" ht="23.25" customHeight="1" x14ac:dyDescent="0.15">
      <c r="A1" s="66"/>
      <c r="B1" s="66"/>
      <c r="C1" s="67"/>
      <c r="D1" s="67"/>
      <c r="E1" s="67"/>
      <c r="G1" s="66"/>
      <c r="H1" s="66"/>
      <c r="I1" s="66"/>
      <c r="P1" s="66"/>
      <c r="Q1" s="78" t="s">
        <v>255</v>
      </c>
    </row>
    <row r="2" spans="1:24" s="312" customFormat="1" ht="24.75" customHeight="1" x14ac:dyDescent="0.15">
      <c r="A2" s="650" t="s">
        <v>177</v>
      </c>
      <c r="B2" s="650"/>
      <c r="C2" s="650"/>
      <c r="D2" s="650"/>
      <c r="E2" s="650"/>
      <c r="F2" s="650"/>
      <c r="G2" s="650"/>
      <c r="H2" s="650"/>
      <c r="I2" s="650"/>
      <c r="J2" s="650"/>
      <c r="K2" s="650"/>
      <c r="L2" s="650"/>
      <c r="M2" s="650"/>
      <c r="N2" s="650"/>
      <c r="O2" s="650"/>
      <c r="P2" s="650"/>
      <c r="Q2" s="650"/>
    </row>
    <row r="3" spans="1:24" s="64" customFormat="1" ht="24.75" customHeight="1" thickBot="1" x14ac:dyDescent="0.2">
      <c r="A3" s="314" t="s">
        <v>269</v>
      </c>
      <c r="B3" s="314"/>
      <c r="C3" s="314"/>
      <c r="D3" s="314"/>
      <c r="E3" s="314"/>
      <c r="G3" s="314"/>
      <c r="H3" s="314"/>
      <c r="I3" s="314"/>
      <c r="P3" s="314"/>
      <c r="Q3" s="68" t="s">
        <v>93</v>
      </c>
    </row>
    <row r="4" spans="1:24" s="98" customFormat="1" ht="13.5" customHeight="1" thickBot="1" x14ac:dyDescent="0.2">
      <c r="A4" s="705"/>
      <c r="B4" s="707" t="s">
        <v>28</v>
      </c>
      <c r="C4" s="707" t="s">
        <v>29</v>
      </c>
      <c r="D4" s="711" t="s">
        <v>293</v>
      </c>
      <c r="E4" s="712"/>
      <c r="F4" s="713"/>
      <c r="G4" s="707" t="s">
        <v>30</v>
      </c>
      <c r="H4" s="707"/>
      <c r="I4" s="720" t="s">
        <v>31</v>
      </c>
      <c r="J4" s="701" t="s">
        <v>294</v>
      </c>
      <c r="K4" s="717" t="s">
        <v>292</v>
      </c>
      <c r="L4" s="718"/>
      <c r="M4" s="719"/>
      <c r="N4" s="717" t="s">
        <v>291</v>
      </c>
      <c r="O4" s="718"/>
      <c r="P4" s="719"/>
      <c r="Q4" s="709" t="s">
        <v>66</v>
      </c>
      <c r="R4" s="703" t="s">
        <v>68</v>
      </c>
      <c r="U4" s="136"/>
    </row>
    <row r="5" spans="1:24" s="98" customFormat="1" ht="15.75" customHeight="1" thickBot="1" x14ac:dyDescent="0.2">
      <c r="A5" s="706"/>
      <c r="B5" s="708"/>
      <c r="C5" s="708"/>
      <c r="D5" s="714"/>
      <c r="E5" s="715"/>
      <c r="F5" s="716"/>
      <c r="G5" s="132" t="s">
        <v>32</v>
      </c>
      <c r="H5" s="132" t="s">
        <v>33</v>
      </c>
      <c r="I5" s="721"/>
      <c r="J5" s="702"/>
      <c r="K5" s="346" t="s">
        <v>288</v>
      </c>
      <c r="L5" s="336" t="s">
        <v>289</v>
      </c>
      <c r="M5" s="347" t="s">
        <v>287</v>
      </c>
      <c r="N5" s="358" t="s">
        <v>290</v>
      </c>
      <c r="O5" s="335" t="s">
        <v>286</v>
      </c>
      <c r="P5" s="347" t="s">
        <v>287</v>
      </c>
      <c r="Q5" s="710"/>
      <c r="R5" s="704"/>
      <c r="U5" s="136"/>
    </row>
    <row r="6" spans="1:24" s="98" customFormat="1" ht="30" customHeight="1" thickTop="1" x14ac:dyDescent="0.15">
      <c r="A6" s="96">
        <v>1</v>
      </c>
      <c r="B6" s="54" t="s">
        <v>300</v>
      </c>
      <c r="C6" s="80" t="s">
        <v>82</v>
      </c>
      <c r="D6" s="337" t="s">
        <v>295</v>
      </c>
      <c r="E6" s="54" t="s">
        <v>299</v>
      </c>
      <c r="F6" s="339" t="s">
        <v>296</v>
      </c>
      <c r="G6" s="83">
        <v>42125</v>
      </c>
      <c r="H6" s="83">
        <v>42125</v>
      </c>
      <c r="I6" s="83">
        <v>41974</v>
      </c>
      <c r="J6" s="345">
        <f>SUM(K6:M6)</f>
        <v>7200</v>
      </c>
      <c r="K6" s="348">
        <v>3600</v>
      </c>
      <c r="L6" s="82">
        <v>0</v>
      </c>
      <c r="M6" s="349">
        <v>3600</v>
      </c>
      <c r="N6" s="348">
        <v>0</v>
      </c>
      <c r="O6" s="82">
        <v>0</v>
      </c>
      <c r="P6" s="349">
        <v>0</v>
      </c>
      <c r="Q6" s="354" t="s">
        <v>74</v>
      </c>
      <c r="R6" s="97" t="s">
        <v>83</v>
      </c>
      <c r="V6" s="99"/>
      <c r="X6" s="98" t="e">
        <f>IF(OR(#REF!="日当（国内分）",#REF!="宿泊費（国内分）",#REF!="国内交通費",#REF!="国内航空券代",#REF!="国内空港使用料",#REF!="国内旅客保安サービス料",#REF!="手数料"),(ROUNDDOWN(J6*8/108,0)),(J6*8%))</f>
        <v>#REF!</v>
      </c>
    </row>
    <row r="7" spans="1:24" s="98" customFormat="1" ht="30" customHeight="1" thickBot="1" x14ac:dyDescent="0.2">
      <c r="A7" s="100">
        <v>2</v>
      </c>
      <c r="B7" s="342" t="s">
        <v>302</v>
      </c>
      <c r="C7" s="101" t="s">
        <v>301</v>
      </c>
      <c r="D7" s="338" t="s">
        <v>297</v>
      </c>
      <c r="E7" s="54" t="s">
        <v>299</v>
      </c>
      <c r="F7" s="340" t="s">
        <v>298</v>
      </c>
      <c r="G7" s="341">
        <v>42309</v>
      </c>
      <c r="H7" s="341">
        <v>42311</v>
      </c>
      <c r="I7" s="83">
        <v>41974</v>
      </c>
      <c r="J7" s="345">
        <v>22800</v>
      </c>
      <c r="K7" s="348">
        <v>0</v>
      </c>
      <c r="L7" s="82">
        <v>0</v>
      </c>
      <c r="M7" s="349">
        <v>1400</v>
      </c>
      <c r="N7" s="348">
        <v>1400</v>
      </c>
      <c r="O7" s="82">
        <v>10000</v>
      </c>
      <c r="P7" s="349">
        <v>10000</v>
      </c>
      <c r="Q7" s="355" t="s">
        <v>75</v>
      </c>
      <c r="R7" s="102" t="s">
        <v>84</v>
      </c>
      <c r="X7" s="98" t="e">
        <f>IF(OR(#REF!="日当（国内分）",#REF!="宿泊費（国内分）",#REF!="国内交通費",#REF!="国内航空券代",#REF!="国内空港使用料",#REF!="国内旅客保安サービス料",#REF!="手数料"),(ROUNDDOWN(J7*8/108,0)),(J7*8%))</f>
        <v>#REF!</v>
      </c>
    </row>
    <row r="8" spans="1:24" s="98" customFormat="1" ht="19.5" customHeight="1" thickTop="1" x14ac:dyDescent="0.15">
      <c r="A8" s="691" t="s">
        <v>26</v>
      </c>
      <c r="B8" s="692"/>
      <c r="C8" s="692"/>
      <c r="D8" s="692"/>
      <c r="E8" s="692"/>
      <c r="F8" s="692"/>
      <c r="G8" s="692"/>
      <c r="H8" s="693"/>
      <c r="I8" s="660"/>
      <c r="J8" s="697">
        <f>ROUNDDOWN(SUM(J6:J7),0)</f>
        <v>30000</v>
      </c>
      <c r="K8" s="350"/>
      <c r="L8" s="343"/>
      <c r="M8" s="351"/>
      <c r="N8" s="350"/>
      <c r="O8" s="343"/>
      <c r="P8" s="351"/>
      <c r="Q8" s="356" t="s">
        <v>170</v>
      </c>
      <c r="R8" s="699"/>
    </row>
    <row r="9" spans="1:24" ht="19.5" customHeight="1" thickBot="1" x14ac:dyDescent="0.2">
      <c r="A9" s="694"/>
      <c r="B9" s="695"/>
      <c r="C9" s="695"/>
      <c r="D9" s="695"/>
      <c r="E9" s="695"/>
      <c r="F9" s="695"/>
      <c r="G9" s="695"/>
      <c r="H9" s="696"/>
      <c r="I9" s="661"/>
      <c r="J9" s="698"/>
      <c r="K9" s="352"/>
      <c r="L9" s="344"/>
      <c r="M9" s="353"/>
      <c r="N9" s="352"/>
      <c r="O9" s="344"/>
      <c r="P9" s="353"/>
      <c r="Q9" s="357">
        <f>ROUNDDOWN(SUM(N6:P7),0)</f>
        <v>21400</v>
      </c>
      <c r="R9" s="700"/>
      <c r="T9" s="93"/>
      <c r="U9" s="95"/>
    </row>
    <row r="10" spans="1:24" ht="30" customHeight="1" x14ac:dyDescent="0.15">
      <c r="A10" s="678"/>
      <c r="B10" s="678"/>
      <c r="C10" s="678"/>
      <c r="D10" s="678"/>
      <c r="E10" s="678"/>
      <c r="F10" s="678"/>
      <c r="G10" s="678"/>
      <c r="H10" s="678"/>
      <c r="I10" s="678"/>
      <c r="J10" s="678"/>
      <c r="K10" s="678"/>
      <c r="L10" s="678"/>
      <c r="M10" s="678"/>
      <c r="N10" s="678"/>
      <c r="O10" s="678"/>
      <c r="P10" s="678"/>
      <c r="Q10" s="678"/>
    </row>
    <row r="11" spans="1:24" ht="30" customHeight="1" x14ac:dyDescent="0.15">
      <c r="A11" s="106" t="s">
        <v>270</v>
      </c>
      <c r="B11" s="8"/>
      <c r="C11" s="8"/>
      <c r="D11" s="8"/>
      <c r="E11" s="8"/>
      <c r="F11" s="6"/>
      <c r="G11" s="8"/>
      <c r="H11" s="8"/>
      <c r="I11" s="15"/>
      <c r="J11" s="6"/>
      <c r="K11" s="6"/>
      <c r="L11" s="6"/>
      <c r="M11" s="6"/>
      <c r="N11" s="6"/>
      <c r="O11" s="6"/>
      <c r="P11" s="5"/>
      <c r="Q11" s="14"/>
    </row>
    <row r="12" spans="1:24" ht="25.15" customHeight="1" x14ac:dyDescent="0.15">
      <c r="A12" s="106"/>
      <c r="B12" s="679" t="s">
        <v>86</v>
      </c>
      <c r="C12" s="679"/>
      <c r="D12" s="334"/>
      <c r="E12" s="334"/>
      <c r="F12" s="6"/>
      <c r="G12" s="679" t="s">
        <v>237</v>
      </c>
      <c r="H12" s="679"/>
      <c r="I12" s="679"/>
      <c r="J12" s="6"/>
      <c r="K12" s="6"/>
      <c r="L12" s="6"/>
      <c r="M12" s="6"/>
      <c r="N12" s="6"/>
      <c r="O12" s="6"/>
      <c r="P12" s="5"/>
      <c r="Q12" s="14"/>
    </row>
    <row r="13" spans="1:24" ht="25.15" customHeight="1" x14ac:dyDescent="0.15">
      <c r="B13" s="680" t="s">
        <v>87</v>
      </c>
      <c r="C13" s="680"/>
      <c r="D13" s="680"/>
      <c r="E13" s="680"/>
      <c r="F13" s="680"/>
      <c r="G13" s="680"/>
      <c r="H13" s="680"/>
      <c r="I13" s="680"/>
    </row>
    <row r="14" spans="1:24" ht="25.15" customHeight="1" x14ac:dyDescent="0.15">
      <c r="B14" s="107"/>
      <c r="C14" s="107"/>
      <c r="D14" s="107"/>
      <c r="E14" s="107"/>
      <c r="G14" s="107"/>
    </row>
    <row r="15" spans="1:24" s="5" customFormat="1" ht="30" customHeight="1" x14ac:dyDescent="0.15">
      <c r="C15" s="14"/>
      <c r="D15" s="14"/>
      <c r="E15" s="14"/>
    </row>
    <row r="16" spans="1:24" ht="30" customHeight="1" x14ac:dyDescent="0.15">
      <c r="B16" s="399"/>
      <c r="C16" s="399"/>
      <c r="D16" s="399"/>
      <c r="E16" s="399"/>
      <c r="F16" s="399"/>
      <c r="G16" s="399"/>
      <c r="H16" s="399"/>
      <c r="I16" s="399"/>
      <c r="J16" s="399"/>
      <c r="K16" s="399"/>
      <c r="L16" s="399"/>
      <c r="M16" s="399"/>
      <c r="N16" s="333"/>
      <c r="O16" s="333"/>
      <c r="P16" s="333"/>
    </row>
  </sheetData>
  <mergeCells count="21">
    <mergeCell ref="A2:Q2"/>
    <mergeCell ref="A8:H9"/>
    <mergeCell ref="J8:J9"/>
    <mergeCell ref="R8:R9"/>
    <mergeCell ref="J4:J5"/>
    <mergeCell ref="R4:R5"/>
    <mergeCell ref="A4:A5"/>
    <mergeCell ref="C4:C5"/>
    <mergeCell ref="G4:H4"/>
    <mergeCell ref="B4:B5"/>
    <mergeCell ref="Q4:Q5"/>
    <mergeCell ref="D4:F5"/>
    <mergeCell ref="N4:P4"/>
    <mergeCell ref="I4:I5"/>
    <mergeCell ref="K4:M4"/>
    <mergeCell ref="I8:I9"/>
    <mergeCell ref="B13:I13"/>
    <mergeCell ref="G12:I12"/>
    <mergeCell ref="B16:M16"/>
    <mergeCell ref="A10:Q10"/>
    <mergeCell ref="B12:C12"/>
  </mergeCells>
  <phoneticPr fontId="1"/>
  <pageMargins left="0.35433070866141736" right="0.23622047244094491" top="0.19685039370078741" bottom="0.51181102362204722" header="0.19685039370078741" footer="0.19685039370078741"/>
  <pageSetup paperSize="9" scale="71" orientation="landscape" r:id="rId1"/>
  <headerFooter>
    <oddFooter>&amp;C&amp;P/&amp;N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旅費プルダウン用項目!$B$3:$B$19</xm:f>
          </x14:formula1>
          <xm:sqref>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【様式２】経費等内訳明細【記入例】 </vt:lpstr>
      <vt:lpstr>経費等内訳明細（ブランク）</vt:lpstr>
      <vt:lpstr>【様式３】実績報告書</vt:lpstr>
      <vt:lpstr>【様式３】実績報告書別紙</vt:lpstr>
      <vt:lpstr>【様式４】.設備備品費</vt:lpstr>
      <vt:lpstr>【様式４】消耗耗品</vt:lpstr>
      <vt:lpstr>【様式４】人件費</vt:lpstr>
      <vt:lpstr>【様式４】謝金</vt:lpstr>
      <vt:lpstr>【様式４】旅費</vt:lpstr>
      <vt:lpstr>【様式４】外注・再委託費</vt:lpstr>
      <vt:lpstr>【様式４】印刷製本費</vt:lpstr>
      <vt:lpstr>【様式４】会議費</vt:lpstr>
      <vt:lpstr>【様式４】通信運搬</vt:lpstr>
      <vt:lpstr>【様式４】光熱水料</vt:lpstr>
      <vt:lpstr>【様式４】その他</vt:lpstr>
      <vt:lpstr>【社内用様式1】額の確定通知</vt:lpstr>
      <vt:lpstr>【社内用　様式1別紙】</vt:lpstr>
      <vt:lpstr>旅費プルダウン用項目</vt:lpstr>
      <vt:lpstr>'【社内用　様式1別紙】'!Print_Area</vt:lpstr>
      <vt:lpstr>【社内用様式1】額の確定通知!Print_Area</vt:lpstr>
      <vt:lpstr>'【様式２】経費等内訳明細【記入例】 '!Print_Area</vt:lpstr>
      <vt:lpstr>【様式３】実績報告書!Print_Area</vt:lpstr>
      <vt:lpstr>【様式３】実績報告書別紙!Print_Area</vt:lpstr>
      <vt:lpstr>【様式４】.設備備品費!Print_Area</vt:lpstr>
      <vt:lpstr>【様式４】その他!Print_Area</vt:lpstr>
      <vt:lpstr>【様式４】印刷製本費!Print_Area</vt:lpstr>
      <vt:lpstr>【様式４】会議費!Print_Area</vt:lpstr>
      <vt:lpstr>【様式４】外注・再委託費!Print_Area</vt:lpstr>
      <vt:lpstr>【様式４】光熱水料!Print_Area</vt:lpstr>
      <vt:lpstr>【様式４】謝金!Print_Area</vt:lpstr>
      <vt:lpstr>【様式４】消耗耗品!Print_Area</vt:lpstr>
      <vt:lpstr>【様式４】人件費!Print_Area</vt:lpstr>
      <vt:lpstr>【様式４】通信運搬!Print_Area</vt:lpstr>
      <vt:lpstr>【様式４】旅費!Print_Area</vt:lpstr>
      <vt:lpstr>'経費等内訳明細（ブランク）'!Print_Area</vt:lpstr>
      <vt:lpstr>旅費プルダウン用項目!Print_Area</vt:lpstr>
      <vt:lpstr>【様式４】.設備備品費!Print_Titles</vt:lpstr>
      <vt:lpstr>【様式４】その他!Print_Titles</vt:lpstr>
      <vt:lpstr>【様式４】印刷製本費!Print_Titles</vt:lpstr>
      <vt:lpstr>【様式４】会議費!Print_Titles</vt:lpstr>
      <vt:lpstr>【様式４】外注・再委託費!Print_Titles</vt:lpstr>
      <vt:lpstr>【様式４】光熱水料!Print_Titles</vt:lpstr>
      <vt:lpstr>【様式４】謝金!Print_Titles</vt:lpstr>
      <vt:lpstr>【様式４】消耗耗品!Print_Titles</vt:lpstr>
      <vt:lpstr>【様式４】人件費!Print_Titles</vt:lpstr>
      <vt:lpstr>【様式４】通信運搬!Print_Titles</vt:lpstr>
      <vt:lpstr>【様式４】旅費!Print_Titles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各自設定して下さい</cp:lastModifiedBy>
  <cp:lastPrinted>2017-03-17T02:27:26Z</cp:lastPrinted>
  <dcterms:created xsi:type="dcterms:W3CDTF">2014-07-16T00:12:05Z</dcterms:created>
  <dcterms:modified xsi:type="dcterms:W3CDTF">2017-05-30T07:58:01Z</dcterms:modified>
</cp:coreProperties>
</file>